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 Info - Title V\Subawards\competitive RFA\POSTED FILES\"/>
    </mc:Choice>
  </mc:AlternateContent>
  <bookViews>
    <workbookView xWindow="360" yWindow="135" windowWidth="14355" windowHeight="6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  <c r="F10" i="1" l="1"/>
  <c r="F11" i="1" l="1"/>
  <c r="H12" i="1" l="1"/>
  <c r="B13" i="1" s="1"/>
</calcChain>
</file>

<file path=xl/comments1.xml><?xml version="1.0" encoding="utf-8"?>
<comments xmlns="http://schemas.openxmlformats.org/spreadsheetml/2006/main">
  <authors>
    <author>rdelane</author>
  </authors>
  <commentList>
    <comment ref="F3" authorId="0" shapeId="0">
      <text>
        <r>
          <rPr>
            <b/>
            <sz val="10"/>
            <color indexed="81"/>
            <rFont val="Tahoma"/>
            <family val="2"/>
          </rPr>
          <t>INSTRUCTIONS:</t>
        </r>
        <r>
          <rPr>
            <sz val="10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Tahoma"/>
            <family val="2"/>
          </rPr>
          <t>Enter in cells highlighted yellow, $ values for "Total Project Costs" and "Match" (cash and/or inkind) from the budget.  The required match is at least 20% of Total Project Costs.  The calculation result will display when data is entered.  If the minimum match is not budgeted, adjust budget accordingly.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12"/>
            <color indexed="81"/>
            <rFont val="Tahoma"/>
            <family val="2"/>
          </rPr>
          <t xml:space="preserve">Match + Subgrant* = </t>
        </r>
        <r>
          <rPr>
            <b/>
            <sz val="12"/>
            <color indexed="81"/>
            <rFont val="Tahoma"/>
            <family val="2"/>
          </rPr>
          <t>Total Project Cost</t>
        </r>
        <r>
          <rPr>
            <sz val="9"/>
            <color indexed="81"/>
            <rFont val="Tahoma"/>
            <family val="2"/>
          </rPr>
          <t xml:space="preserve"> 
*</t>
        </r>
        <r>
          <rPr>
            <i/>
            <sz val="9"/>
            <color indexed="81"/>
            <rFont val="Tahoma"/>
            <family val="2"/>
          </rPr>
          <t xml:space="preserve">up to level of funds available
</t>
        </r>
      </text>
    </comment>
  </commentList>
</comments>
</file>

<file path=xl/sharedStrings.xml><?xml version="1.0" encoding="utf-8"?>
<sst xmlns="http://schemas.openxmlformats.org/spreadsheetml/2006/main" count="24" uniqueCount="22">
  <si>
    <t>inkind</t>
  </si>
  <si>
    <t>cash</t>
  </si>
  <si>
    <t>% match</t>
  </si>
  <si>
    <t>line 2 ÷ line 1</t>
  </si>
  <si>
    <t>2a</t>
  </si>
  <si>
    <t>2b</t>
  </si>
  <si>
    <t>line 2a + line 2b</t>
  </si>
  <si>
    <t>line 1 – line 2</t>
  </si>
  <si>
    <t>Match Calculator</t>
  </si>
  <si>
    <t xml:space="preserve">Total Project Costs </t>
  </si>
  <si>
    <t>Match</t>
  </si>
  <si>
    <t>Subgrant</t>
  </si>
  <si>
    <t>definition</t>
  </si>
  <si>
    <t>$ from funder</t>
  </si>
  <si>
    <t>calculations</t>
  </si>
  <si>
    <t>data source / formula</t>
  </si>
  <si>
    <t>Match + Subgrant</t>
  </si>
  <si>
    <t>$ and/or value from applicant</t>
  </si>
  <si>
    <t>minimum 20% of Total Project Costs</t>
  </si>
  <si>
    <t>value assessed to 3rd-party contribution</t>
  </si>
  <si>
    <t>cash from non-federal source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</si>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</sst>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0" fillId="0" borderId="0" xfId="1" applyFont="1" applyFill="1" applyBorder="1"/>
    <xf numFmtId="44" fontId="3" fillId="0" borderId="0" xfId="1" applyFont="1" applyFill="1" applyBorder="1"/>
    <xf numFmtId="44" fontId="3" fillId="0" borderId="0" xfId="0" applyNumberFormat="1" applyFont="1" applyFill="1" applyBorder="1"/>
    <xf numFmtId="0" fontId="0" fillId="0" borderId="0" xfId="0" applyFill="1" applyBorder="1"/>
    <xf numFmtId="0" fontId="0" fillId="0" borderId="0" xfId="1" applyNumberFormat="1" applyFont="1" applyFill="1" applyBorder="1"/>
    <xf numFmtId="0" fontId="0" fillId="0" borderId="0" xfId="0" applyFill="1"/>
    <xf numFmtId="0" fontId="4" fillId="0" borderId="0" xfId="0" applyFont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7" xfId="0" applyFont="1" applyBorder="1"/>
    <xf numFmtId="0" fontId="9" fillId="0" borderId="10" xfId="0" applyFont="1" applyBorder="1" applyAlignment="1">
      <alignment horizontal="left"/>
    </xf>
    <xf numFmtId="0" fontId="9" fillId="0" borderId="22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44" fontId="9" fillId="0" borderId="15" xfId="1" applyFont="1" applyBorder="1" applyAlignment="1">
      <alignment horizontal="left"/>
    </xf>
    <xf numFmtId="44" fontId="9" fillId="0" borderId="14" xfId="1" applyFont="1" applyBorder="1" applyAlignment="1">
      <alignment horizontal="left"/>
    </xf>
    <xf numFmtId="44" fontId="11" fillId="0" borderId="26" xfId="1" applyFont="1" applyFill="1" applyBorder="1" applyProtection="1"/>
    <xf numFmtId="44" fontId="11" fillId="0" borderId="27" xfId="1" applyFont="1" applyFill="1" applyBorder="1"/>
    <xf numFmtId="164" fontId="13" fillId="0" borderId="28" xfId="2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4" fontId="11" fillId="0" borderId="34" xfId="1" applyFont="1" applyFill="1" applyBorder="1" applyProtection="1">
      <protection locked="0"/>
    </xf>
    <xf numFmtId="10" fontId="12" fillId="0" borderId="35" xfId="2" applyNumberFormat="1" applyFont="1" applyFill="1" applyBorder="1" applyAlignment="1">
      <alignment horizontal="right"/>
    </xf>
    <xf numFmtId="0" fontId="11" fillId="0" borderId="30" xfId="1" applyNumberFormat="1" applyFont="1" applyFill="1" applyBorder="1" applyAlignment="1">
      <alignment horizontal="center"/>
    </xf>
    <xf numFmtId="0" fontId="11" fillId="0" borderId="31" xfId="1" applyNumberFormat="1" applyFont="1" applyFill="1" applyBorder="1" applyAlignment="1">
      <alignment horizontal="center"/>
    </xf>
    <xf numFmtId="0" fontId="11" fillId="0" borderId="31" xfId="0" applyNumberFormat="1" applyFont="1" applyFill="1" applyBorder="1" applyAlignment="1">
      <alignment horizontal="center"/>
    </xf>
    <xf numFmtId="0" fontId="11" fillId="0" borderId="32" xfId="2" applyNumberFormat="1" applyFont="1" applyFill="1" applyBorder="1" applyAlignment="1">
      <alignment horizontal="center"/>
    </xf>
    <xf numFmtId="0" fontId="11" fillId="0" borderId="29" xfId="2" applyNumberFormat="1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 vertical="center"/>
    </xf>
    <xf numFmtId="44" fontId="11" fillId="0" borderId="19" xfId="1" applyFont="1" applyFill="1" applyBorder="1" applyAlignment="1">
      <alignment horizontal="left"/>
    </xf>
    <xf numFmtId="0" fontId="15" fillId="0" borderId="23" xfId="0" applyFont="1" applyBorder="1" applyAlignment="1">
      <alignment horizontal="right"/>
    </xf>
    <xf numFmtId="0" fontId="15" fillId="0" borderId="24" xfId="0" applyFont="1" applyBorder="1" applyAlignment="1">
      <alignment horizontal="right"/>
    </xf>
    <xf numFmtId="0" fontId="15" fillId="0" borderId="25" xfId="0" applyFont="1" applyBorder="1" applyAlignment="1">
      <alignment horizontal="right"/>
    </xf>
    <xf numFmtId="44" fontId="9" fillId="0" borderId="1" xfId="1" applyFont="1" applyBorder="1" applyAlignment="1">
      <alignment horizontal="right"/>
    </xf>
    <xf numFmtId="44" fontId="9" fillId="0" borderId="13" xfId="1" applyFont="1" applyBorder="1"/>
    <xf numFmtId="44" fontId="14" fillId="0" borderId="35" xfId="1" applyFont="1" applyFill="1" applyBorder="1" applyAlignment="1">
      <alignment horizontal="left"/>
    </xf>
    <xf numFmtId="0" fontId="8" fillId="0" borderId="0" xfId="0" applyFont="1"/>
    <xf numFmtId="10" fontId="12" fillId="0" borderId="14" xfId="2" applyNumberFormat="1" applyFont="1" applyBorder="1" applyAlignment="1">
      <alignment horizontal="right"/>
    </xf>
    <xf numFmtId="10" fontId="12" fillId="0" borderId="13" xfId="2" applyNumberFormat="1" applyFont="1" applyBorder="1" applyAlignment="1">
      <alignment horizontal="right"/>
    </xf>
    <xf numFmtId="0" fontId="15" fillId="0" borderId="28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4" fontId="9" fillId="2" borderId="11" xfId="1" applyFont="1" applyFill="1" applyBorder="1" applyProtection="1">
      <protection locked="0"/>
    </xf>
    <xf numFmtId="44" fontId="9" fillId="2" borderId="12" xfId="1" applyFont="1" applyFill="1" applyBorder="1" applyProtection="1">
      <protection locked="0"/>
    </xf>
    <xf numFmtId="44" fontId="9" fillId="0" borderId="1" xfId="1" applyFont="1" applyFill="1" applyBorder="1" applyProtection="1"/>
    <xf numFmtId="44" fontId="9" fillId="0" borderId="0" xfId="1" applyFont="1" applyFill="1" applyBorder="1" applyProtection="1"/>
    <xf numFmtId="44" fontId="9" fillId="2" borderId="5" xfId="1" applyFont="1" applyFill="1" applyBorder="1" applyAlignment="1" applyProtection="1">
      <alignment horizontal="left"/>
      <protection locked="0"/>
    </xf>
    <xf numFmtId="44" fontId="9" fillId="2" borderId="8" xfId="1" applyFont="1" applyFill="1" applyBorder="1" applyAlignment="1" applyProtection="1">
      <alignment horizontal="left"/>
      <protection locked="0"/>
    </xf>
    <xf numFmtId="44" fontId="9" fillId="2" borderId="10" xfId="1" applyFont="1" applyFill="1" applyBorder="1" applyAlignment="1" applyProtection="1">
      <alignment horizontal="left"/>
      <protection locked="0"/>
    </xf>
    <xf numFmtId="44" fontId="9" fillId="2" borderId="20" xfId="1" applyFont="1" applyFill="1" applyBorder="1" applyAlignment="1" applyProtection="1">
      <alignment horizontal="left"/>
      <protection locked="0"/>
    </xf>
    <xf numFmtId="164" fontId="10" fillId="0" borderId="3" xfId="2" applyNumberFormat="1" applyFont="1" applyBorder="1" applyAlignment="1">
      <alignment horizontal="center"/>
    </xf>
    <xf numFmtId="164" fontId="10" fillId="0" borderId="33" xfId="2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7" xfId="0" applyFont="1" applyBorder="1"/>
    <xf numFmtId="0" fontId="9" fillId="0" borderId="6" xfId="0" applyFont="1" applyBorder="1"/>
    <xf numFmtId="44" fontId="9" fillId="0" borderId="9" xfId="1" applyFont="1" applyBorder="1"/>
    <xf numFmtId="0" fontId="15" fillId="0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18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E7E7FF"/>
      <color rgb="FFCCCCFF"/>
      <color rgb="FFFFCC99"/>
      <color rgb="FFB2B2B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showGridLines="0" tabSelected="1" zoomScale="130" zoomScaleNormal="130" workbookViewId="0">
      <selection activeCell="E14" sqref="E14:G14"/>
    </sheetView>
  </sheetViews>
  <sheetFormatPr defaultRowHeight="15" x14ac:dyDescent="0.25"/>
  <cols>
    <col min="1" max="1" width="2.5703125" customWidth="1"/>
    <col min="2" max="2" width="1.28515625" customWidth="1"/>
    <col min="3" max="3" width="3.5703125" customWidth="1"/>
    <col min="4" max="4" width="6.42578125" customWidth="1"/>
    <col min="5" max="5" width="7.140625" customWidth="1"/>
    <col min="6" max="6" width="4.7109375" customWidth="1"/>
    <col min="7" max="7" width="3.7109375" customWidth="1"/>
    <col min="8" max="8" width="9.140625" customWidth="1"/>
    <col min="9" max="9" width="1.5703125" hidden="1" customWidth="1"/>
    <col min="10" max="10" width="31.5703125" customWidth="1"/>
    <col min="11" max="11" width="20.140625" customWidth="1"/>
    <col min="12" max="12" width="14.28515625" customWidth="1"/>
    <col min="13" max="13" width="13.7109375" customWidth="1"/>
    <col min="14" max="14" width="14" customWidth="1"/>
    <col min="15" max="15" width="13.7109375" customWidth="1"/>
  </cols>
  <sheetData>
    <row r="1" spans="1:15" ht="18.75" x14ac:dyDescent="0.3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5" x14ac:dyDescent="0.25"/>
    <row r="6" spans="1:15" ht="29.25" customHeight="1" x14ac:dyDescent="0.25">
      <c r="K6" s="1"/>
    </row>
    <row r="7" spans="1:15" ht="29.25" customHeight="1" x14ac:dyDescent="0.25">
      <c r="K7" s="1"/>
    </row>
    <row r="8" spans="1:15" x14ac:dyDescent="0.25">
      <c r="A8" s="66" t="s">
        <v>14</v>
      </c>
      <c r="B8" s="67"/>
      <c r="C8" s="67"/>
      <c r="D8" s="67"/>
      <c r="E8" s="67"/>
      <c r="F8" s="67"/>
      <c r="G8" s="67"/>
      <c r="H8" s="67"/>
      <c r="I8" s="67"/>
      <c r="J8" s="24" t="s">
        <v>12</v>
      </c>
      <c r="K8" s="23" t="s">
        <v>15</v>
      </c>
      <c r="L8" s="2"/>
      <c r="M8" s="3"/>
      <c r="N8" s="1"/>
      <c r="O8" s="4"/>
    </row>
    <row r="9" spans="1:15" x14ac:dyDescent="0.25">
      <c r="A9" s="35">
        <v>1</v>
      </c>
      <c r="B9" s="12"/>
      <c r="C9" s="61" t="s">
        <v>9</v>
      </c>
      <c r="D9" s="61"/>
      <c r="E9" s="62"/>
      <c r="F9" s="49">
        <f>73186+11960+10000</f>
        <v>95146</v>
      </c>
      <c r="G9" s="50"/>
      <c r="H9" s="50"/>
      <c r="I9" s="50"/>
      <c r="J9" s="25" t="s">
        <v>16</v>
      </c>
      <c r="K9" s="27" t="s">
        <v>21</v>
      </c>
      <c r="L9" s="6"/>
      <c r="M9" s="7"/>
      <c r="N9" s="5"/>
      <c r="O9" s="5"/>
    </row>
    <row r="10" spans="1:15" ht="15.75" thickBot="1" x14ac:dyDescent="0.3">
      <c r="A10" s="36">
        <v>2</v>
      </c>
      <c r="B10" s="13"/>
      <c r="C10" s="59" t="s">
        <v>10</v>
      </c>
      <c r="D10" s="59"/>
      <c r="E10" s="60"/>
      <c r="F10" s="51">
        <f>SUM(E14+E15)</f>
        <v>21960</v>
      </c>
      <c r="G10" s="51"/>
      <c r="H10" s="52"/>
      <c r="I10" s="51"/>
      <c r="J10" s="20" t="s">
        <v>17</v>
      </c>
      <c r="K10" s="28" t="s">
        <v>6</v>
      </c>
      <c r="L10" s="5"/>
      <c r="M10" s="8"/>
      <c r="N10" s="6"/>
      <c r="O10" s="6"/>
    </row>
    <row r="11" spans="1:15" ht="16.5" thickTop="1" thickBot="1" x14ac:dyDescent="0.3">
      <c r="A11" s="36">
        <v>3</v>
      </c>
      <c r="B11" s="14"/>
      <c r="C11" s="63" t="s">
        <v>11</v>
      </c>
      <c r="D11" s="63"/>
      <c r="E11" s="64"/>
      <c r="F11" s="65">
        <f>SUM(F9-F10)</f>
        <v>73186</v>
      </c>
      <c r="G11" s="65"/>
      <c r="H11" s="65"/>
      <c r="I11" s="65"/>
      <c r="J11" s="21" t="s">
        <v>13</v>
      </c>
      <c r="K11" s="29" t="s">
        <v>7</v>
      </c>
      <c r="L11" s="5"/>
      <c r="M11" s="8"/>
      <c r="N11" s="5"/>
      <c r="O11" s="5"/>
    </row>
    <row r="12" spans="1:15" ht="15.75" thickBot="1" x14ac:dyDescent="0.3">
      <c r="A12" s="37">
        <v>4</v>
      </c>
      <c r="B12" s="15"/>
      <c r="C12" s="47" t="s">
        <v>2</v>
      </c>
      <c r="D12" s="47"/>
      <c r="E12" s="47"/>
      <c r="F12" s="47"/>
      <c r="G12" s="48"/>
      <c r="H12" s="57">
        <f>SUM(F10/F9)</f>
        <v>0.23080318668152103</v>
      </c>
      <c r="I12" s="58"/>
      <c r="J12" s="22" t="s">
        <v>18</v>
      </c>
      <c r="K12" s="30" t="s">
        <v>3</v>
      </c>
      <c r="L12" s="5"/>
      <c r="M12" s="8"/>
      <c r="N12" s="5"/>
      <c r="O12" s="5"/>
    </row>
    <row r="13" spans="1:15" ht="13.5" customHeight="1" x14ac:dyDescent="0.25">
      <c r="A13" s="16"/>
      <c r="B13" s="42" t="str">
        <f>IF(H12&gt;0.199999999999999, "OK for minimum match", "BELOW minimum match!  Adjust the budget.")</f>
        <v>OK for minimum match</v>
      </c>
      <c r="C13" s="43"/>
      <c r="D13" s="43"/>
      <c r="E13" s="43"/>
      <c r="F13" s="43"/>
      <c r="G13" s="43"/>
      <c r="H13" s="43"/>
      <c r="I13" s="43"/>
      <c r="J13" s="26"/>
      <c r="K13" s="31"/>
      <c r="L13" s="5"/>
      <c r="M13" s="8"/>
      <c r="N13" s="5"/>
      <c r="O13" s="5"/>
    </row>
    <row r="14" spans="1:15" ht="13.5" customHeight="1" x14ac:dyDescent="0.25">
      <c r="A14" s="68" t="s">
        <v>4</v>
      </c>
      <c r="B14" s="69"/>
      <c r="C14" s="70"/>
      <c r="D14" s="17" t="s">
        <v>1</v>
      </c>
      <c r="E14" s="53">
        <v>11960</v>
      </c>
      <c r="F14" s="53"/>
      <c r="G14" s="54"/>
      <c r="H14" s="18"/>
      <c r="I14" s="38"/>
      <c r="J14" s="34" t="s">
        <v>20</v>
      </c>
      <c r="K14" s="32" t="s">
        <v>21</v>
      </c>
      <c r="L14" s="9"/>
      <c r="M14" s="8"/>
      <c r="N14" s="5"/>
      <c r="O14" s="5"/>
    </row>
    <row r="15" spans="1:15" ht="13.5" customHeight="1" x14ac:dyDescent="0.25">
      <c r="A15" s="44" t="s">
        <v>5</v>
      </c>
      <c r="B15" s="45"/>
      <c r="C15" s="46"/>
      <c r="D15" s="15" t="s">
        <v>0</v>
      </c>
      <c r="E15" s="55">
        <v>10000</v>
      </c>
      <c r="F15" s="55"/>
      <c r="G15" s="56"/>
      <c r="H15" s="19"/>
      <c r="I15" s="39"/>
      <c r="J15" s="40" t="s">
        <v>19</v>
      </c>
      <c r="K15" s="33" t="s">
        <v>21</v>
      </c>
      <c r="L15" s="9"/>
      <c r="M15" s="8"/>
      <c r="N15" s="5"/>
      <c r="O15" s="5"/>
    </row>
    <row r="16" spans="1:15" ht="19.5" customHeight="1" x14ac:dyDescent="0.25">
      <c r="A16" s="11"/>
      <c r="B16" s="11"/>
      <c r="C16" s="11"/>
      <c r="D16" s="11"/>
      <c r="E16" s="11"/>
      <c r="F16" s="11"/>
      <c r="G16" s="11"/>
      <c r="H16" s="11"/>
      <c r="L16" s="1"/>
    </row>
    <row r="17" spans="8:12" x14ac:dyDescent="0.25">
      <c r="L17" s="1"/>
    </row>
    <row r="20" spans="8:12" x14ac:dyDescent="0.25">
      <c r="H20" s="10"/>
      <c r="L20" s="1"/>
    </row>
    <row r="21" spans="8:12" x14ac:dyDescent="0.25">
      <c r="L21" s="1"/>
    </row>
  </sheetData>
  <sheetProtection algorithmName="SHA-512" hashValue="+W48fdphdDUnyXx5RvIm9EKMmqMk8OU+CNdt7NX2ASJ9xEIrCKEdiWNIjGMg+bEHJBQCwRHqx082oEw6KRx/8Q==" saltValue="XWYcMs/lkqxyaw7DTYfzSQ==" spinCount="100000" sheet="1" objects="1" scenarios="1" selectLockedCells="1"/>
  <mergeCells count="15">
    <mergeCell ref="A1:K1"/>
    <mergeCell ref="B13:I13"/>
    <mergeCell ref="A15:C15"/>
    <mergeCell ref="C12:G12"/>
    <mergeCell ref="F9:I9"/>
    <mergeCell ref="F10:I10"/>
    <mergeCell ref="E14:G14"/>
    <mergeCell ref="E15:G15"/>
    <mergeCell ref="H12:I12"/>
    <mergeCell ref="C10:E10"/>
    <mergeCell ref="C9:E9"/>
    <mergeCell ref="C11:E11"/>
    <mergeCell ref="F11:I11"/>
    <mergeCell ref="A8:I8"/>
    <mergeCell ref="A14:C14"/>
  </mergeCells>
  <pageMargins left="0.7" right="0.7" top="0.75" bottom="0.75" header="0.3" footer="0.3"/>
  <pageSetup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/>
    <DHHSInternetDivision xmlns="32249c65-da49-47e9-984a-f0159a6f027c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E59669-F620-4FC6-B183-C553B6A59E3E}"/>
</file>

<file path=customXml/itemProps2.xml><?xml version="1.0" encoding="utf-8"?>
<ds:datastoreItem xmlns:ds="http://schemas.openxmlformats.org/officeDocument/2006/customXml" ds:itemID="{EA9402B0-4D43-419D-BC4D-BD9891E045A8}"/>
</file>

<file path=customXml/itemProps3.xml><?xml version="1.0" encoding="utf-8"?>
<ds:datastoreItem xmlns:ds="http://schemas.openxmlformats.org/officeDocument/2006/customXml" ds:itemID="{F33D2741-D666-4836-9260-91D72C95D1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rdelane</dc:creator>
  <cp:lastModifiedBy>Rayma Delaney</cp:lastModifiedBy>
  <cp:lastPrinted>2014-10-10T20:19:30Z</cp:lastPrinted>
  <dcterms:created xsi:type="dcterms:W3CDTF">2013-12-03T19:25:46Z</dcterms:created>
  <dcterms:modified xsi:type="dcterms:W3CDTF">2019-05-23T21:54:47Z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1123814216</vt:i4>
  </property>
  <property fmtid="{D5CDD505-2E9C-101B-9397-08002B2CF9AE}" pid="3" name="_NewReviewCycle">
    <vt:lpwstr/>
  </property>
  <property fmtid="{D5CDD505-2E9C-101B-9397-08002B2CF9AE}" pid="4" name="_EmailSubject">
    <vt:lpwstr>RFA 1715</vt:lpwstr>
  </property>
  <property fmtid="{D5CDD505-2E9C-101B-9397-08002B2CF9AE}" pid="5" name="_AuthorEmail">
    <vt:lpwstr>Keith.Roland@nebraska.gov</vt:lpwstr>
  </property>
  <property fmtid="{D5CDD505-2E9C-101B-9397-08002B2CF9AE}" pid="6" name="_AuthorEmailDisplayName">
    <vt:lpwstr>Roland, Keith</vt:lpwstr>
  </property>
  <property fmtid="{D5CDD505-2E9C-101B-9397-08002B2CF9AE}" pid="7" name="_PreviousAdHocReviewCycleID">
    <vt:i4>-1147065158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Order">
    <vt:r8>142600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