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H:\My Documents\"/>
    </mc:Choice>
  </mc:AlternateContent>
  <xr:revisionPtr revIDLastSave="0" documentId="13_ncr:1_{24E2EBF1-D322-473A-8A5B-BA72AC3C8219}" xr6:coauthVersionLast="47" xr6:coauthVersionMax="47" xr10:uidLastSave="{00000000-0000-0000-0000-000000000000}"/>
  <bookViews>
    <workbookView xWindow="-28920" yWindow="-120" windowWidth="29040" windowHeight="17640" tabRatio="892" xr2:uid="{00000000-000D-0000-FFFF-FFFF00000000}"/>
  </bookViews>
  <sheets>
    <sheet name="Monthly Invoice Template" sheetId="63" r:id="rId1"/>
    <sheet name="List Tables" sheetId="55" state="hidden" r:id="rId2"/>
    <sheet name="Formula Explanation" sheetId="64" state="hidden" r:id="rId3"/>
  </sheets>
  <definedNames>
    <definedName name="_xlnm.Print_Area" localSheetId="0">'Monthly Invoice Template'!$A$1:$L$48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 i="63" l="1"/>
  <c r="I14" i="63"/>
  <c r="J14" i="63"/>
  <c r="H15" i="63"/>
  <c r="J15" i="63" s="1"/>
  <c r="I15" i="63"/>
  <c r="H16" i="63"/>
  <c r="J16" i="63" s="1"/>
  <c r="I16" i="63"/>
  <c r="H17" i="63"/>
  <c r="I17" i="63"/>
  <c r="J17" i="63"/>
  <c r="H18" i="63"/>
  <c r="I18" i="63"/>
  <c r="J18" i="63"/>
  <c r="H19" i="63"/>
  <c r="J19" i="63" s="1"/>
  <c r="I19" i="63"/>
  <c r="H20" i="63"/>
  <c r="J20" i="63" s="1"/>
  <c r="I20" i="63"/>
  <c r="H21" i="63"/>
  <c r="I21" i="63"/>
  <c r="J21" i="63"/>
  <c r="H22" i="63"/>
  <c r="I22" i="63"/>
  <c r="J22" i="63"/>
  <c r="H23" i="63"/>
  <c r="J23" i="63" s="1"/>
  <c r="I23" i="63"/>
  <c r="H24" i="63"/>
  <c r="J24" i="63" s="1"/>
  <c r="I24" i="63"/>
  <c r="H25" i="63"/>
  <c r="J25" i="63" s="1"/>
  <c r="I25" i="63"/>
  <c r="H26" i="63"/>
  <c r="I26" i="63"/>
  <c r="J26" i="63"/>
  <c r="H27" i="63"/>
  <c r="J27" i="63" s="1"/>
  <c r="I27" i="63"/>
  <c r="H28" i="63"/>
  <c r="J28" i="63" s="1"/>
  <c r="I28" i="63"/>
  <c r="H29" i="63"/>
  <c r="I29" i="63"/>
  <c r="J29" i="63"/>
  <c r="H30" i="63"/>
  <c r="I30" i="63"/>
  <c r="J30" i="63"/>
  <c r="H31" i="63"/>
  <c r="J31" i="63" s="1"/>
  <c r="I31" i="63"/>
  <c r="H32" i="63"/>
  <c r="J32" i="63" s="1"/>
  <c r="I32" i="63"/>
  <c r="H33" i="63"/>
  <c r="I33" i="63"/>
  <c r="J33" i="63"/>
  <c r="H34" i="63"/>
  <c r="I34" i="63"/>
  <c r="J34" i="63"/>
  <c r="H35" i="63"/>
  <c r="J35" i="63" s="1"/>
  <c r="I35" i="63"/>
  <c r="H36" i="63"/>
  <c r="J36" i="63" s="1"/>
  <c r="I36" i="63"/>
  <c r="H37" i="63"/>
  <c r="I37" i="63"/>
  <c r="J37" i="63"/>
  <c r="H38" i="63"/>
  <c r="I38" i="63"/>
  <c r="J38" i="63"/>
  <c r="H39" i="63"/>
  <c r="J39" i="63" s="1"/>
  <c r="I39" i="63"/>
  <c r="H40" i="63"/>
  <c r="J40" i="63" s="1"/>
  <c r="I40" i="63"/>
  <c r="H41" i="63"/>
  <c r="I41" i="63"/>
  <c r="J41" i="63"/>
  <c r="H42" i="63"/>
  <c r="I42" i="63"/>
  <c r="J42" i="63"/>
  <c r="I13" i="63"/>
  <c r="H13" i="63"/>
  <c r="J13" i="63" s="1"/>
  <c r="L20" i="55"/>
  <c r="B18" i="55"/>
  <c r="E20" i="55"/>
  <c r="F20" i="55" s="1"/>
  <c r="G20" i="55" s="1"/>
  <c r="H20" i="55" s="1"/>
  <c r="I20" i="55" s="1"/>
  <c r="J20" i="55" s="1"/>
  <c r="K20" i="55" s="1"/>
  <c r="E21" i="55"/>
  <c r="F21" i="55" s="1"/>
  <c r="G21" i="55" s="1"/>
  <c r="H21" i="55" s="1"/>
  <c r="I21" i="55" s="1"/>
  <c r="J21" i="55" s="1"/>
  <c r="K21" i="55" s="1"/>
  <c r="E22" i="55"/>
  <c r="F22" i="55"/>
  <c r="G22" i="55" s="1"/>
  <c r="H22" i="55" s="1"/>
  <c r="I22" i="55" s="1"/>
  <c r="J22" i="55" s="1"/>
  <c r="K22" i="55" s="1"/>
  <c r="E23" i="55"/>
  <c r="F23" i="55"/>
  <c r="G23" i="55"/>
  <c r="H23" i="55" s="1"/>
  <c r="I23" i="55" s="1"/>
  <c r="J23" i="55" s="1"/>
  <c r="K23" i="55" s="1"/>
  <c r="E24" i="55"/>
  <c r="F24" i="55"/>
  <c r="G24" i="55"/>
  <c r="H24" i="55"/>
  <c r="I24" i="55" s="1"/>
  <c r="J24" i="55" s="1"/>
  <c r="K24" i="55" s="1"/>
  <c r="E25" i="55"/>
  <c r="F25" i="55" s="1"/>
  <c r="G25" i="55" s="1"/>
  <c r="H25" i="55" s="1"/>
  <c r="I25" i="55" s="1"/>
  <c r="J25" i="55" s="1"/>
  <c r="K25" i="55" s="1"/>
  <c r="E26" i="55"/>
  <c r="F26" i="55"/>
  <c r="G26" i="55" s="1"/>
  <c r="H26" i="55" s="1"/>
  <c r="I26" i="55" s="1"/>
  <c r="J26" i="55" s="1"/>
  <c r="K26" i="55" s="1"/>
  <c r="J12" i="63"/>
  <c r="D2" i="55" l="1"/>
  <c r="E2" i="55" s="1"/>
  <c r="C12" i="55"/>
  <c r="D12" i="55" s="1"/>
  <c r="E12" i="55" s="1"/>
  <c r="F12" i="55" s="1"/>
  <c r="G12" i="55" s="1"/>
  <c r="H12" i="55" s="1"/>
  <c r="I12" i="55" s="1"/>
  <c r="J12" i="55" s="1"/>
  <c r="K12" i="55" s="1"/>
  <c r="L12" i="55" s="1"/>
  <c r="C11" i="55"/>
  <c r="D11" i="55" s="1"/>
  <c r="E11" i="55" s="1"/>
  <c r="F11" i="55" s="1"/>
  <c r="G11" i="55" s="1"/>
  <c r="H11" i="55" s="1"/>
  <c r="I11" i="55" s="1"/>
  <c r="J11" i="55" s="1"/>
  <c r="K11" i="55" s="1"/>
  <c r="L11" i="55" s="1"/>
  <c r="C10" i="55"/>
  <c r="D10" i="55" s="1"/>
  <c r="E10" i="55" s="1"/>
  <c r="F10" i="55" s="1"/>
  <c r="G10" i="55" s="1"/>
  <c r="H10" i="55" s="1"/>
  <c r="I10" i="55" s="1"/>
  <c r="J10" i="55" s="1"/>
  <c r="K10" i="55" s="1"/>
  <c r="L10" i="55" s="1"/>
  <c r="C9" i="55"/>
  <c r="D9" i="55" s="1"/>
  <c r="E9" i="55" s="1"/>
  <c r="F9" i="55" s="1"/>
  <c r="G9" i="55" s="1"/>
  <c r="H9" i="55" s="1"/>
  <c r="I9" i="55" s="1"/>
  <c r="J9" i="55" s="1"/>
  <c r="K9" i="55" s="1"/>
  <c r="L9" i="55" s="1"/>
  <c r="C8" i="55"/>
  <c r="D8" i="55" s="1"/>
  <c r="E8" i="55" s="1"/>
  <c r="F8" i="55" s="1"/>
  <c r="G8" i="55" s="1"/>
  <c r="H8" i="55" s="1"/>
  <c r="I8" i="55" s="1"/>
  <c r="J8" i="55" s="1"/>
  <c r="K8" i="55" s="1"/>
  <c r="L8" i="55" s="1"/>
  <c r="C7" i="55"/>
  <c r="C6" i="55"/>
  <c r="D6" i="55" s="1"/>
  <c r="E6" i="55" s="1"/>
  <c r="F6" i="55" s="1"/>
  <c r="G6" i="55" s="1"/>
  <c r="H6" i="55" s="1"/>
  <c r="I6" i="55" s="1"/>
  <c r="J6" i="55" s="1"/>
  <c r="K6" i="55" s="1"/>
  <c r="L6" i="55" s="1"/>
  <c r="C5" i="55"/>
  <c r="D5" i="55" s="1"/>
  <c r="E5" i="55" s="1"/>
  <c r="F5" i="55" s="1"/>
  <c r="G5" i="55" s="1"/>
  <c r="H5" i="55" s="1"/>
  <c r="I5" i="55" s="1"/>
  <c r="J5" i="55" s="1"/>
  <c r="K5" i="55" s="1"/>
  <c r="L5" i="55" s="1"/>
  <c r="C4" i="55"/>
  <c r="D4" i="55" s="1"/>
  <c r="E4" i="55" s="1"/>
  <c r="F4" i="55" s="1"/>
  <c r="G4" i="55" s="1"/>
  <c r="H4" i="55" s="1"/>
  <c r="I4" i="55" s="1"/>
  <c r="J4" i="55" s="1"/>
  <c r="K4" i="55" s="1"/>
  <c r="L4" i="55" s="1"/>
  <c r="C3" i="55"/>
  <c r="D3" i="55" s="1"/>
  <c r="E3" i="55" s="1"/>
  <c r="F3" i="55" s="1"/>
  <c r="G3" i="55" s="1"/>
  <c r="H3" i="55" s="1"/>
  <c r="I3" i="55" s="1"/>
  <c r="J3" i="55" s="1"/>
  <c r="K3" i="55" s="1"/>
  <c r="L3" i="55" s="1"/>
  <c r="C2" i="55"/>
  <c r="C1" i="55"/>
  <c r="D1" i="55" s="1"/>
  <c r="E1" i="55" s="1"/>
  <c r="F1" i="55" s="1"/>
  <c r="G1" i="55" s="1"/>
  <c r="H1" i="55" s="1"/>
  <c r="I1" i="55" s="1"/>
  <c r="J1" i="55" s="1"/>
  <c r="K1" i="55" s="1"/>
  <c r="L1" i="55" s="1"/>
  <c r="C21" i="55"/>
  <c r="D21" i="55" s="1"/>
  <c r="C26" i="55"/>
  <c r="D26" i="55" s="1"/>
  <c r="B26" i="55"/>
  <c r="B24" i="55"/>
  <c r="C24" i="55" s="1"/>
  <c r="D24" i="55" s="1"/>
  <c r="B21" i="55"/>
  <c r="B19" i="55"/>
  <c r="C19" i="55" s="1"/>
  <c r="D19" i="55" s="1"/>
  <c r="E19" i="55" s="1"/>
  <c r="F19" i="55" s="1"/>
  <c r="G19" i="55" s="1"/>
  <c r="C18" i="55"/>
  <c r="D18" i="55" s="1"/>
  <c r="E18" i="55" s="1"/>
  <c r="F18" i="55" s="1"/>
  <c r="G18" i="55" s="1"/>
  <c r="H18" i="55" s="1"/>
  <c r="B17" i="55"/>
  <c r="C17" i="55" s="1"/>
  <c r="D17" i="55" s="1"/>
  <c r="E17" i="55" s="1"/>
  <c r="F17" i="55" s="1"/>
  <c r="G17" i="55" s="1"/>
  <c r="H17" i="55" s="1"/>
  <c r="B20" i="55"/>
  <c r="C20" i="55" s="1"/>
  <c r="D20" i="55" s="1"/>
  <c r="B22" i="55"/>
  <c r="C22" i="55" s="1"/>
  <c r="D22" i="55" s="1"/>
  <c r="B23" i="55"/>
  <c r="C23" i="55" s="1"/>
  <c r="D23" i="55" s="1"/>
  <c r="B25" i="55"/>
  <c r="C25" i="55" s="1"/>
  <c r="D25" i="55" s="1"/>
  <c r="B27" i="55"/>
  <c r="C27" i="55" s="1"/>
  <c r="D27" i="55" s="1"/>
  <c r="E27" i="55" s="1"/>
  <c r="F27" i="55" s="1"/>
  <c r="G27" i="55" s="1"/>
  <c r="B16" i="55"/>
  <c r="C16" i="55" s="1"/>
  <c r="D16" i="55" s="1"/>
  <c r="E16" i="55" s="1"/>
  <c r="F16" i="55" s="1"/>
  <c r="G16" i="55" s="1"/>
  <c r="H16" i="55" s="1"/>
  <c r="I16" i="55" s="1"/>
  <c r="J48" i="63" l="1"/>
  <c r="J50" i="63" s="1"/>
  <c r="F2" i="55"/>
  <c r="G2" i="55" s="1"/>
  <c r="I2" i="55" s="1"/>
  <c r="D7" i="55"/>
  <c r="E7" i="55" s="1"/>
  <c r="F7" i="55" s="1"/>
  <c r="G7" i="55" s="1"/>
  <c r="H7" i="55" s="1"/>
  <c r="I7" i="55" s="1"/>
  <c r="J7" i="55" s="1"/>
  <c r="K7" i="55" s="1"/>
  <c r="L7" i="55" s="1"/>
  <c r="L23" i="55"/>
  <c r="H27" i="55"/>
  <c r="I27" i="55" s="1"/>
  <c r="J27" i="55" s="1"/>
  <c r="K27" i="55" s="1"/>
  <c r="L27" i="55" s="1"/>
  <c r="L21" i="55"/>
  <c r="H19" i="55"/>
  <c r="I19" i="55" s="1"/>
  <c r="J19" i="55" s="1"/>
  <c r="K19" i="55" s="1"/>
  <c r="L19" i="55" s="1"/>
  <c r="L26" i="55"/>
  <c r="L22" i="55"/>
  <c r="I18" i="55"/>
  <c r="J18" i="55" s="1"/>
  <c r="K18" i="55" s="1"/>
  <c r="L18" i="55" s="1"/>
  <c r="L25" i="55"/>
  <c r="L24" i="55"/>
  <c r="J16" i="55"/>
  <c r="K16" i="55" s="1"/>
  <c r="L16" i="55" s="1"/>
  <c r="I17" i="55"/>
  <c r="J17" i="55" s="1"/>
  <c r="K17" i="55" s="1"/>
  <c r="L17" i="55" s="1"/>
  <c r="J2" i="55" l="1"/>
  <c r="K2" i="55" s="1"/>
  <c r="L2" i="55" s="1"/>
</calcChain>
</file>

<file path=xl/sharedStrings.xml><?xml version="1.0" encoding="utf-8"?>
<sst xmlns="http://schemas.openxmlformats.org/spreadsheetml/2006/main" count="88" uniqueCount="64">
  <si>
    <t>I N V O I C E</t>
  </si>
  <si>
    <t>FOR MONTH OF</t>
  </si>
  <si>
    <t>TOTAL DAYS</t>
  </si>
  <si>
    <t>INDIVIDUAL</t>
  </si>
  <si>
    <t>COUNTY:</t>
  </si>
  <si>
    <t>ADDRESS:</t>
  </si>
  <si>
    <t>PHONE:</t>
  </si>
  <si>
    <t>SEPTEMBER</t>
  </si>
  <si>
    <t>JANUARY</t>
  </si>
  <si>
    <t>FEBRUARY</t>
  </si>
  <si>
    <t>MARCH</t>
  </si>
  <si>
    <t>APRIL</t>
  </si>
  <si>
    <t>MAY</t>
  </si>
  <si>
    <t>JUNE</t>
  </si>
  <si>
    <t>JULY</t>
  </si>
  <si>
    <t>AUGUST</t>
  </si>
  <si>
    <t>OCTOBER</t>
  </si>
  <si>
    <t>NOVEMBER</t>
  </si>
  <si>
    <t>DECEMBER</t>
  </si>
  <si>
    <t xml:space="preserve">TOTAL DAYS BILLED: </t>
  </si>
  <si>
    <t xml:space="preserve">RATE </t>
  </si>
  <si>
    <t xml:space="preserve">TOTAL INVOICED </t>
  </si>
  <si>
    <t>SUBMISSION DATE</t>
  </si>
  <si>
    <t>SUBMITTED BY</t>
  </si>
  <si>
    <t>*Leap year</t>
  </si>
  <si>
    <t>COMMENT</t>
  </si>
  <si>
    <t>LAST DAY OR
END OF MONTH</t>
  </si>
  <si>
    <t xml:space="preserve">Start date cannot be after the end date and the end date cannot be before the start date. </t>
  </si>
  <si>
    <t>One or both of the dates provided are after the indicated month on this invoice.</t>
  </si>
  <si>
    <r>
      <t>When calculating "Billable Days"</t>
    </r>
    <r>
      <rPr>
        <b/>
        <i/>
        <sz val="10"/>
        <color theme="1"/>
        <rFont val="Calibri"/>
        <family val="2"/>
      </rPr>
      <t xml:space="preserve"> July 21st, 2022</t>
    </r>
    <r>
      <rPr>
        <i/>
        <sz val="10"/>
        <color theme="1"/>
        <rFont val="Calibri"/>
        <family val="2"/>
      </rPr>
      <t xml:space="preserve"> is the earliest start date.</t>
    </r>
  </si>
  <si>
    <t>= The start date of billing.</t>
  </si>
  <si>
    <t>IF(E11&lt;D11,"Invalid Range",</t>
  </si>
  <si>
    <t>IF(OR(</t>
  </si>
  <si>
    <t>E11&gt;VLOOKUP($D$9,'List Tables'!$A$16:$L$27,VLOOKUP('Monthly Invoice Template'!$E$9,'List Tables'!$N$2:$O$12,2,0),0),</t>
  </si>
  <si>
    <t>D11&gt;VLOOKUP($D$9,'List Tables'!$A$16:$L$27,VLOOKUP('Monthly Invoice Template'!$E$9,'List Tables'!$N$2:$O$12,2,0),0)</t>
  </si>
  <si>
    <t>),"No future dates",</t>
  </si>
  <si>
    <t>F11&lt;31,</t>
  </si>
  <si>
    <t>E11&lt;VLOOKUP($D$9,'List Tables'!$A$1:$L$12,VLOOKUP('Monthly Invoice Template'!$E$9,'List Tables'!$N$2:$O$12,2,0),0)</t>
  </si>
  <si>
    <t>),0,</t>
  </si>
  <si>
    <t>IF(AND($D$9="July",$E$9=2022),IF(D11+30&gt;='List Tables'!$A$32,'Monthly Invoice Template'!E11-('Monthly Invoice Template'!D11+30),CONCAT('Monthly Invoice Template'!E11-'List Tables'!$A$32+1,"***")),</t>
  </si>
  <si>
    <t>IF(</t>
  </si>
  <si>
    <t>D11+30&gt;=VLOOKUP($D$9,'List Tables'!$A$1:$L$12,VLOOKUP('Monthly Invoice Template'!$E$9,'List Tables'!$N$2:$O$12,2,0),0),'Monthly Invoice Template'!E11-('Monthly Invoice Template'!D11+30),</t>
  </si>
  <si>
    <t>'Monthly Invoice Template'!E11-VLOOKUP($D$9,'List Tables'!$A$1:$L$12,VLOOKUP('Monthly Invoice Template'!$E$9,'List Tables'!$N$2:$O$12,2,0),0)+1</t>
  </si>
  <si>
    <t>=IF('Monthly Invoice Template'!F11="","",)</t>
  </si>
  <si>
    <t>If 'Total Days' is blank, then the # of billable days will be blank.</t>
  </si>
  <si>
    <t>If the end date is less than the beginning date, then that’s impossible; this is an invalid range.</t>
  </si>
  <si>
    <t>If the end date (E11) is before the start of this month: the # of billable days will be 0. 
This should have been paid on a previous invoice.</t>
  </si>
  <si>
    <t>)))))))</t>
  </si>
  <si>
    <t>Closing parenthesis for the previous functions.</t>
  </si>
  <si>
    <t>IF(E11&lt;'List Tables'!$A$32,CONCAT(0,"***"),</t>
  </si>
  <si>
    <t>If the end date (E11) is before 7/21/22 then the # of billable days is 0.
*** The start date for billing is 7/21/22.</t>
  </si>
  <si>
    <t>=IF('Monthly Invoice Template'!F11="","",
IF(E11&lt;D11,"Invalid Range",
IF(OR(
E11&gt;VLOOKUP($D$9,'List Tables'!$A$16:$L$27,VLOOKUP('Monthly Invoice Template'!$E$9,'List Tables'!$N$2:$O$12,2,0),0),
D11&gt;VLOOKUP($D$9,'List Tables'!$A$16:$L$27,VLOOKUP('Monthly Invoice Template'!$E$9,'List Tables'!$N$2:$O$12,2,0),0)
),"No future dates",
IF(OR(
F11&lt;31,
E11&lt;VLOOKUP($D$9,'List Tables'!$A$1:$L$12,VLOOKUP('Monthly Invoice Template'!$E$9,'List Tables'!$N$2:$O$12,2,0),0)
),0,
IF(E11&lt;'List Tables'!$A$32,CONCAT(0,"***"),
IF(AND($D$9="July",$E$9=2022),IF(D11+30&gt;='List Tables'!$A$32,'Monthly Invoice Template'!E11-('Monthly Invoice Template'!D11+30),CONCAT('Monthly Invoice Template'!E11-'List Tables'!$A$32+1,"***")),
IF(
D11+30&gt;=VLOOKUP($D$9,'List Tables'!$A$1:$L$12,VLOOKUP('Monthly Invoice Template'!$E$9,'List Tables'!$N$2:$O$12,2,0),0),'Monthly Invoice Template'!E11-('Monthly Invoice Template'!D11+30),
'Monthly Invoice Template'!E11-VLOOKUP($D$9,'List Tables'!$A$1:$L$12,VLOOKUP('Monthly Invoice Template'!$E$9,'List Tables'!$N$2:$O$12,2,0),0)+1
)))))))</t>
  </si>
  <si>
    <t>If the end date (E11) is older than the end of the current month or if the beginning date (D11) is older than the end of the current month, then the person filling this form out is trying to project future dates; we do not pay for days that are beyond the current form's month. 
Add future days to future forms.</t>
  </si>
  <si>
    <t>If the "Total Days" is less than 31, then the # of billable days is 0. We only pay for days after 30.</t>
  </si>
  <si>
    <r>
      <rPr>
        <b/>
        <u/>
        <sz val="11"/>
        <color rgb="FF9E0000"/>
        <rFont val="Calibri"/>
        <family val="2"/>
        <scheme val="minor"/>
      </rPr>
      <t>If its July 2022</t>
    </r>
    <r>
      <rPr>
        <sz val="11"/>
        <color rgb="FF9E0000"/>
        <rFont val="Calibri"/>
        <family val="2"/>
        <scheme val="minor"/>
      </rPr>
      <t xml:space="preserve"> and if 30 days after the start date (D11) is more than or equal to 7/21/22, then we will pay for days starting at 30 days after the start date (D11).
Otherwise, we will pay for days after *** 7/21/22 since that is the minimum start date.</t>
    </r>
  </si>
  <si>
    <t>If 30 days after the start date(D11) is more than or equal to the beginning date 
of the current month, then we will pay for days starting at 30 days after the start date (D11).
Otherwise, we will start paying for days starting 
from the beginning of the month indicated on this invoice.</t>
  </si>
  <si>
    <t>The following is the entire excel formula used to 
calculate the billable days for a given row. 
For this explanation, the formula was taken from row 11.</t>
  </si>
  <si>
    <r>
      <t xml:space="preserve">*** </t>
    </r>
    <r>
      <rPr>
        <sz val="10"/>
        <color theme="1"/>
        <rFont val="Calibri"/>
        <family val="2"/>
      </rPr>
      <t>:</t>
    </r>
  </si>
  <si>
    <r>
      <t xml:space="preserve">Invalid Range </t>
    </r>
    <r>
      <rPr>
        <sz val="10"/>
        <color theme="1"/>
        <rFont val="Calibri"/>
        <family val="2"/>
        <scheme val="minor"/>
      </rPr>
      <t>:</t>
    </r>
  </si>
  <si>
    <r>
      <t xml:space="preserve">No future dates </t>
    </r>
    <r>
      <rPr>
        <sz val="10"/>
        <color theme="1"/>
        <rFont val="Calibri"/>
        <family val="2"/>
        <scheme val="minor"/>
      </rPr>
      <t>:</t>
    </r>
  </si>
  <si>
    <t>Copy of court order 
attached?</t>
  </si>
  <si>
    <t>Date of 
Commitment</t>
  </si>
  <si>
    <t>DHHS.Waitlist@Nebraska.Gov</t>
  </si>
  <si>
    <r>
      <t xml:space="preserve">Email this </t>
    </r>
    <r>
      <rPr>
        <b/>
        <sz val="12"/>
        <color theme="1"/>
        <rFont val="Calibri"/>
        <family val="2"/>
        <scheme val="minor"/>
      </rPr>
      <t>form</t>
    </r>
    <r>
      <rPr>
        <sz val="12"/>
        <color theme="1"/>
        <rFont val="Calibri"/>
        <family val="2"/>
        <scheme val="minor"/>
      </rPr>
      <t xml:space="preserve"> and attached </t>
    </r>
    <r>
      <rPr>
        <b/>
        <sz val="12"/>
        <color theme="1"/>
        <rFont val="Calibri"/>
        <family val="2"/>
        <scheme val="minor"/>
      </rPr>
      <t>court orders</t>
    </r>
    <r>
      <rPr>
        <sz val="12"/>
        <color theme="1"/>
        <rFont val="Calibri"/>
        <family val="2"/>
        <scheme val="minor"/>
      </rPr>
      <t xml:space="preserve"> 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</si>
</sst>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mm/dd/yy;@"/>
    <numFmt numFmtId="165" formatCode="m/d/yyyy;@"/>
    <numFmt numFmtId="166" formatCode="[$-409]d\-mmm;@"/>
    <numFmt numFmtId="167" formatCode="_(&quot;$&quot;* #,##0_);_(&quot;$&quot;* \(#,##0\);_(&quot;$&quot;* &quot;-&quot;??_);_(@_)"/>
    <numFmt numFmtId="168" formatCode="_(* #,##0_);_(* \(#,##0\);_(* &quot;-&quot;??_);_(@_)"/>
  </numFmts>
  <fonts count="28" x14ac:knownFonts="1">
    <font>
      <sz val="11"/>
      <color theme="1"/>
      <name val="Calibri"/>
      <family val="2"/>
      <scheme val="minor"/>
    </font>
    <font>
      <sz val="10"/>
      <color theme="1"/>
      <name val="Calibri"/>
      <family val="2"/>
      <scheme val="minor"/>
    </font>
    <font>
      <sz val="11"/>
      <color theme="1"/>
      <name val="Calibri"/>
      <family val="2"/>
      <scheme val="minor"/>
    </font>
    <font>
      <sz val="9"/>
      <name val="Calibri"/>
      <family val="2"/>
      <scheme val="minor"/>
    </font>
    <font>
      <b/>
      <sz val="12"/>
      <name val="Calibri"/>
      <family val="2"/>
      <scheme val="minor"/>
    </font>
    <font>
      <b/>
      <sz val="12"/>
      <color theme="1"/>
      <name val="Calibri"/>
      <family val="2"/>
      <scheme val="minor"/>
    </font>
    <font>
      <sz val="8"/>
      <name val="Calibri"/>
      <family val="2"/>
      <scheme val="minor"/>
    </font>
    <font>
      <b/>
      <u/>
      <sz val="24"/>
      <color rgb="FF0070C0"/>
      <name val="Calibri"/>
      <family val="2"/>
      <scheme val="minor"/>
    </font>
    <font>
      <sz val="11"/>
      <color rgb="FF141414"/>
      <name val="Calibri"/>
      <family val="2"/>
      <scheme val="minor"/>
    </font>
    <font>
      <b/>
      <sz val="10"/>
      <name val="Calibri"/>
      <family val="2"/>
      <scheme val="minor"/>
    </font>
    <font>
      <b/>
      <sz val="14"/>
      <color rgb="FF0070C0"/>
      <name val="Calibri"/>
      <family val="2"/>
      <scheme val="minor"/>
    </font>
    <font>
      <b/>
      <sz val="14"/>
      <name val="Calibri"/>
      <family val="2"/>
      <scheme val="minor"/>
    </font>
    <font>
      <sz val="11"/>
      <name val="Calibri"/>
      <family val="2"/>
      <scheme val="minor"/>
    </font>
    <font>
      <sz val="11"/>
      <color theme="5" tint="-0.249977111117893"/>
      <name val="Calibri"/>
      <family val="2"/>
      <scheme val="minor"/>
    </font>
    <font>
      <i/>
      <sz val="10"/>
      <color theme="1"/>
      <name val="Calibri"/>
      <family val="2"/>
    </font>
    <font>
      <b/>
      <i/>
      <sz val="10"/>
      <color theme="1"/>
      <name val="Calibri"/>
      <family val="2"/>
    </font>
    <font>
      <i/>
      <sz val="10"/>
      <color theme="1"/>
      <name val="Calibri"/>
      <family val="2"/>
      <scheme val="minor"/>
    </font>
    <font>
      <sz val="10"/>
      <name val="Calibri"/>
      <family val="2"/>
      <scheme val="minor"/>
    </font>
    <font>
      <sz val="11"/>
      <color rgb="FF00B0F0"/>
      <name val="Calibri"/>
      <family val="2"/>
      <scheme val="minor"/>
    </font>
    <font>
      <sz val="11"/>
      <color rgb="FF00B050"/>
      <name val="Calibri"/>
      <family val="2"/>
      <scheme val="minor"/>
    </font>
    <font>
      <sz val="11"/>
      <color theme="7" tint="-0.249977111117893"/>
      <name val="Calibri"/>
      <family val="2"/>
      <scheme val="minor"/>
    </font>
    <font>
      <sz val="11"/>
      <color rgb="FF9E0000"/>
      <name val="Calibri"/>
      <family val="2"/>
      <scheme val="minor"/>
    </font>
    <font>
      <b/>
      <u/>
      <sz val="11"/>
      <color rgb="FF9E0000"/>
      <name val="Calibri"/>
      <family val="2"/>
      <scheme val="minor"/>
    </font>
    <font>
      <b/>
      <sz val="11"/>
      <color theme="1"/>
      <name val="Calibri"/>
      <family val="2"/>
      <scheme val="minor"/>
    </font>
    <font>
      <sz val="10"/>
      <color theme="1"/>
      <name val="Calibri"/>
      <family val="2"/>
    </font>
    <font>
      <sz val="8"/>
      <color rgb="FF000000"/>
      <name val="Segoe UI"/>
      <family val="2"/>
    </font>
    <font>
      <sz val="12"/>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E1FEFF"/>
        <bgColor indexed="64"/>
      </patternFill>
    </fill>
    <fill>
      <patternFill patternType="solid">
        <fgColor theme="0" tint="-0.49998474074526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s>
  <cellStyleXfs count="4">
    <xf numFmtId="0" fontId="0" fillId="0" borderId="0"/>
    <xf numFmtId="44" fontId="2" fillId="0" borderId="0" applyFont="0" applyFill="0" applyBorder="0" applyAlignment="0" applyProtection="0"/>
    <xf numFmtId="43" fontId="2" fillId="0" borderId="0" applyFont="0" applyFill="0" applyBorder="0" applyAlignment="0" applyProtection="0"/>
    <xf numFmtId="0" fontId="27" fillId="0" borderId="0" applyNumberFormat="0" applyFill="0" applyBorder="0" applyAlignment="0" applyProtection="0"/>
  </cellStyleXfs>
  <cellXfs count="172">
    <xf numFmtId="0" fontId="0" fillId="0" borderId="0" xfId="0"/>
    <xf numFmtId="0" fontId="7" fillId="0" borderId="9" xfId="0" applyFont="1" applyFill="1" applyBorder="1" applyAlignment="1" applyProtection="1">
      <alignment horizontal="center" vertical="center"/>
    </xf>
    <xf numFmtId="49" fontId="10" fillId="0" borderId="10" xfId="0" applyNumberFormat="1" applyFont="1" applyFill="1" applyBorder="1" applyAlignment="1" applyProtection="1">
      <alignment horizontal="right" vertical="center"/>
    </xf>
    <xf numFmtId="49" fontId="10" fillId="0" borderId="11" xfId="0" applyNumberFormat="1" applyFont="1" applyFill="1" applyBorder="1" applyAlignment="1" applyProtection="1">
      <alignment horizontal="right" vertical="center"/>
    </xf>
    <xf numFmtId="49" fontId="1" fillId="0" borderId="10" xfId="0" applyNumberFormat="1" applyFont="1" applyFill="1" applyBorder="1" applyAlignment="1" applyProtection="1">
      <alignment horizontal="center" vertical="center"/>
    </xf>
    <xf numFmtId="49" fontId="1" fillId="0" borderId="0" xfId="0" applyNumberFormat="1" applyFont="1" applyFill="1" applyBorder="1" applyAlignment="1" applyProtection="1">
      <alignment horizontal="center" vertical="center"/>
    </xf>
    <xf numFmtId="14" fontId="1" fillId="0" borderId="0" xfId="0" applyNumberFormat="1" applyFont="1" applyFill="1" applyBorder="1" applyAlignment="1" applyProtection="1">
      <alignment horizontal="center" vertical="center"/>
    </xf>
    <xf numFmtId="164" fontId="1" fillId="0" borderId="0" xfId="0" applyNumberFormat="1" applyFont="1" applyFill="1" applyBorder="1" applyAlignment="1" applyProtection="1">
      <alignment horizontal="center" vertical="center"/>
    </xf>
    <xf numFmtId="164" fontId="1" fillId="0" borderId="11" xfId="0" applyNumberFormat="1" applyFont="1" applyFill="1" applyBorder="1" applyAlignment="1" applyProtection="1">
      <alignment horizontal="center" vertical="center"/>
    </xf>
    <xf numFmtId="44" fontId="3" fillId="0" borderId="11" xfId="1" applyFont="1" applyFill="1" applyBorder="1" applyAlignment="1" applyProtection="1"/>
    <xf numFmtId="167" fontId="9" fillId="0" borderId="28" xfId="1" applyNumberFormat="1" applyFont="1" applyFill="1" applyBorder="1" applyAlignment="1" applyProtection="1"/>
    <xf numFmtId="44" fontId="9" fillId="0" borderId="26" xfId="1" applyFont="1" applyFill="1" applyBorder="1" applyAlignment="1" applyProtection="1"/>
    <xf numFmtId="1" fontId="0" fillId="0" borderId="11" xfId="0" applyNumberFormat="1" applyFont="1" applyFill="1" applyBorder="1" applyProtection="1"/>
    <xf numFmtId="14" fontId="5" fillId="0" borderId="21" xfId="0" applyNumberFormat="1"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168" fontId="1" fillId="0" borderId="3" xfId="2" applyNumberFormat="1" applyFont="1" applyFill="1" applyBorder="1" applyProtection="1"/>
    <xf numFmtId="167" fontId="17" fillId="0" borderId="17" xfId="1" applyNumberFormat="1" applyFont="1" applyFill="1" applyBorder="1" applyAlignment="1" applyProtection="1"/>
    <xf numFmtId="1" fontId="8" fillId="0" borderId="11" xfId="0" applyNumberFormat="1" applyFont="1" applyFill="1" applyBorder="1" applyAlignment="1" applyProtection="1">
      <alignment horizontal="center"/>
    </xf>
    <xf numFmtId="1" fontId="8" fillId="0" borderId="26" xfId="0" applyNumberFormat="1" applyFont="1" applyFill="1" applyBorder="1" applyAlignment="1" applyProtection="1">
      <alignment horizontal="center"/>
    </xf>
    <xf numFmtId="14" fontId="12" fillId="4" borderId="1" xfId="0" applyNumberFormat="1" applyFont="1" applyFill="1" applyBorder="1" applyAlignment="1" applyProtection="1">
      <alignment horizontal="center"/>
      <protection locked="0"/>
    </xf>
    <xf numFmtId="0" fontId="7" fillId="0" borderId="1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14" fontId="12" fillId="4" borderId="2" xfId="0" applyNumberFormat="1" applyFont="1" applyFill="1" applyBorder="1" applyAlignment="1" applyProtection="1">
      <alignment horizontal="center"/>
      <protection locked="0"/>
    </xf>
    <xf numFmtId="1" fontId="12" fillId="0" borderId="3" xfId="0" applyNumberFormat="1" applyFont="1" applyFill="1" applyBorder="1" applyAlignment="1" applyProtection="1">
      <alignment horizontal="center"/>
    </xf>
    <xf numFmtId="0" fontId="0" fillId="0" borderId="0" xfId="0" applyProtection="1"/>
    <xf numFmtId="16" fontId="0" fillId="0" borderId="0" xfId="0" applyNumberFormat="1" applyProtection="1"/>
    <xf numFmtId="16" fontId="13" fillId="0" borderId="0" xfId="0" applyNumberFormat="1" applyFont="1" applyProtection="1"/>
    <xf numFmtId="1" fontId="0" fillId="0" borderId="0" xfId="0" applyNumberFormat="1" applyProtection="1"/>
    <xf numFmtId="1" fontId="13" fillId="0" borderId="0" xfId="0" applyNumberFormat="1" applyFont="1" applyProtection="1"/>
    <xf numFmtId="0" fontId="13" fillId="0" borderId="0" xfId="0" applyFont="1" applyProtection="1"/>
    <xf numFmtId="14" fontId="0" fillId="0" borderId="0" xfId="0" applyNumberFormat="1" applyProtection="1"/>
    <xf numFmtId="0" fontId="0" fillId="0" borderId="0" xfId="0" quotePrefix="1" applyProtection="1"/>
    <xf numFmtId="49" fontId="23" fillId="0" borderId="0" xfId="0" applyNumberFormat="1" applyFont="1" applyBorder="1" applyAlignment="1" applyProtection="1">
      <alignment horizontal="right" vertical="top" wrapText="1"/>
    </xf>
    <xf numFmtId="0" fontId="23" fillId="0" borderId="0" xfId="0" quotePrefix="1" applyFont="1" applyBorder="1" applyAlignment="1" applyProtection="1">
      <alignment horizontal="left" vertical="top" wrapText="1"/>
    </xf>
    <xf numFmtId="0" fontId="18" fillId="0" borderId="33" xfId="0" quotePrefix="1" applyFont="1" applyBorder="1" applyProtection="1"/>
    <xf numFmtId="0" fontId="18" fillId="0" borderId="4" xfId="0" applyFont="1" applyBorder="1" applyProtection="1"/>
    <xf numFmtId="0" fontId="19" fillId="0" borderId="35" xfId="0" applyFont="1" applyBorder="1" applyAlignment="1" applyProtection="1">
      <alignment wrapText="1"/>
    </xf>
    <xf numFmtId="0" fontId="21" fillId="0" borderId="35" xfId="0" applyFont="1" applyBorder="1" applyAlignment="1" applyProtection="1">
      <alignment wrapText="1"/>
    </xf>
    <xf numFmtId="0" fontId="20" fillId="0" borderId="35" xfId="0" applyFont="1" applyBorder="1" applyAlignment="1" applyProtection="1">
      <alignment wrapText="1"/>
    </xf>
    <xf numFmtId="0" fontId="18" fillId="0" borderId="35" xfId="0" applyFont="1" applyBorder="1" applyAlignment="1" applyProtection="1">
      <alignment wrapText="1"/>
    </xf>
    <xf numFmtId="1" fontId="12" fillId="0" borderId="17" xfId="0" applyNumberFormat="1" applyFont="1" applyFill="1" applyBorder="1" applyAlignment="1" applyProtection="1"/>
    <xf numFmtId="1" fontId="12" fillId="0" borderId="6" xfId="0" applyNumberFormat="1" applyFont="1" applyFill="1" applyBorder="1" applyAlignment="1" applyProtection="1"/>
    <xf numFmtId="0" fontId="23" fillId="5" borderId="0" xfId="0" applyFont="1" applyFill="1" applyBorder="1" applyProtection="1"/>
    <xf numFmtId="0" fontId="0" fillId="5" borderId="0" xfId="0" applyFill="1" applyProtection="1"/>
    <xf numFmtId="0" fontId="0" fillId="0" borderId="0" xfId="0" applyAlignment="1" applyProtection="1">
      <alignment wrapText="1"/>
    </xf>
    <xf numFmtId="0" fontId="18" fillId="5" borderId="32" xfId="0" applyFont="1" applyFill="1" applyBorder="1" applyProtection="1"/>
    <xf numFmtId="0" fontId="18" fillId="0" borderId="0" xfId="0" applyFont="1" applyProtection="1"/>
    <xf numFmtId="0" fontId="19" fillId="5" borderId="0" xfId="0" applyFont="1" applyFill="1" applyBorder="1" applyProtection="1"/>
    <xf numFmtId="0" fontId="19" fillId="0" borderId="0" xfId="0" applyFont="1" applyProtection="1"/>
    <xf numFmtId="0" fontId="21" fillId="5" borderId="0" xfId="0" applyFont="1" applyFill="1" applyBorder="1" applyProtection="1"/>
    <xf numFmtId="0" fontId="20" fillId="5" borderId="0" xfId="0" applyFont="1" applyFill="1" applyBorder="1" applyProtection="1"/>
    <xf numFmtId="0" fontId="18" fillId="5" borderId="0" xfId="0" applyFont="1" applyFill="1" applyBorder="1" applyProtection="1"/>
    <xf numFmtId="0" fontId="18" fillId="5" borderId="5" xfId="0" applyFont="1" applyFill="1" applyBorder="1" applyProtection="1"/>
    <xf numFmtId="49" fontId="0" fillId="0" borderId="0" xfId="0" applyNumberFormat="1" applyAlignment="1" applyProtection="1">
      <alignment horizontal="right" wrapText="1"/>
    </xf>
    <xf numFmtId="0" fontId="0" fillId="0" borderId="0" xfId="0" applyFont="1" applyFill="1" applyBorder="1" applyProtection="1"/>
    <xf numFmtId="14" fontId="0" fillId="0" borderId="0" xfId="0" applyNumberFormat="1" applyFont="1" applyFill="1" applyBorder="1" applyProtection="1"/>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vertical="center"/>
    </xf>
    <xf numFmtId="2" fontId="0" fillId="0" borderId="0" xfId="0" applyNumberFormat="1" applyFont="1" applyFill="1" applyBorder="1" applyProtection="1"/>
    <xf numFmtId="164" fontId="1" fillId="0" borderId="0" xfId="0" applyNumberFormat="1" applyFont="1" applyFill="1" applyBorder="1" applyAlignment="1" applyProtection="1">
      <alignment horizontal="center"/>
    </xf>
    <xf numFmtId="164" fontId="14" fillId="0" borderId="0" xfId="0" applyNumberFormat="1" applyFont="1" applyFill="1" applyBorder="1" applyAlignment="1" applyProtection="1">
      <alignment horizontal="right"/>
    </xf>
    <xf numFmtId="164" fontId="14" fillId="0" borderId="0" xfId="0" applyNumberFormat="1" applyFont="1" applyFill="1" applyBorder="1" applyAlignment="1" applyProtection="1">
      <alignment horizontal="left"/>
    </xf>
    <xf numFmtId="14" fontId="1" fillId="0" borderId="0" xfId="0" applyNumberFormat="1" applyFont="1" applyFill="1" applyBorder="1" applyAlignment="1" applyProtection="1">
      <alignment horizontal="center"/>
    </xf>
    <xf numFmtId="14" fontId="0" fillId="0" borderId="0" xfId="0" applyNumberFormat="1" applyFont="1" applyFill="1" applyBorder="1" applyAlignment="1" applyProtection="1"/>
    <xf numFmtId="164" fontId="0" fillId="0" borderId="0" xfId="0" applyNumberFormat="1" applyFont="1" applyFill="1" applyBorder="1" applyAlignment="1" applyProtection="1">
      <alignment horizontal="center"/>
    </xf>
    <xf numFmtId="165" fontId="16" fillId="0" borderId="0" xfId="0" applyNumberFormat="1" applyFont="1" applyFill="1" applyBorder="1" applyAlignment="1" applyProtection="1">
      <alignment horizontal="right"/>
    </xf>
    <xf numFmtId="165" fontId="16" fillId="0" borderId="0" xfId="0" applyNumberFormat="1" applyFont="1" applyFill="1" applyBorder="1" applyAlignment="1" applyProtection="1">
      <alignment horizontal="left"/>
    </xf>
    <xf numFmtId="165" fontId="1" fillId="0" borderId="0" xfId="0" applyNumberFormat="1" applyFont="1" applyFill="1" applyBorder="1" applyAlignment="1" applyProtection="1">
      <alignment horizontal="center"/>
    </xf>
    <xf numFmtId="14" fontId="1" fillId="0" borderId="0" xfId="0" applyNumberFormat="1" applyFont="1" applyFill="1" applyBorder="1" applyAlignment="1" applyProtection="1"/>
    <xf numFmtId="164" fontId="16" fillId="0" borderId="0" xfId="0" applyNumberFormat="1" applyFont="1" applyFill="1" applyBorder="1" applyAlignment="1" applyProtection="1">
      <alignment horizontal="right"/>
    </xf>
    <xf numFmtId="164" fontId="16" fillId="0" borderId="0" xfId="0" applyNumberFormat="1" applyFont="1" applyFill="1" applyBorder="1" applyAlignment="1" applyProtection="1">
      <alignment horizontal="left"/>
    </xf>
    <xf numFmtId="164" fontId="0" fillId="0" borderId="0" xfId="0" applyNumberFormat="1" applyFont="1" applyFill="1" applyBorder="1" applyAlignment="1" applyProtection="1">
      <alignment horizontal="left"/>
    </xf>
    <xf numFmtId="165" fontId="0" fillId="0" borderId="0" xfId="0" applyNumberFormat="1" applyFont="1" applyFill="1" applyBorder="1" applyAlignment="1" applyProtection="1">
      <alignment horizontal="center"/>
    </xf>
    <xf numFmtId="166" fontId="0" fillId="0" borderId="0" xfId="0" applyNumberFormat="1" applyFont="1" applyFill="1" applyBorder="1" applyAlignment="1" applyProtection="1">
      <alignment horizontal="center"/>
    </xf>
    <xf numFmtId="0" fontId="0" fillId="0" borderId="0" xfId="0" applyNumberFormat="1" applyFont="1" applyFill="1" applyBorder="1" applyProtection="1"/>
    <xf numFmtId="164" fontId="0" fillId="0" borderId="0" xfId="0" applyNumberFormat="1" applyFont="1" applyFill="1" applyBorder="1" applyProtection="1"/>
    <xf numFmtId="1" fontId="26" fillId="4" borderId="21" xfId="0" applyNumberFormat="1" applyFont="1" applyFill="1" applyBorder="1" applyAlignment="1" applyProtection="1">
      <alignment horizontal="center" vertical="center"/>
      <protection locked="0"/>
    </xf>
    <xf numFmtId="14" fontId="26" fillId="4" borderId="24" xfId="0" applyNumberFormat="1" applyFont="1" applyFill="1" applyBorder="1" applyAlignment="1" applyProtection="1">
      <alignment horizontal="center" vertical="center"/>
      <protection locked="0"/>
    </xf>
    <xf numFmtId="0" fontId="5" fillId="0" borderId="36" xfId="0" applyFont="1" applyFill="1" applyBorder="1" applyAlignment="1" applyProtection="1">
      <alignment horizontal="center" vertical="center" wrapText="1"/>
    </xf>
    <xf numFmtId="0" fontId="12" fillId="4" borderId="4" xfId="0" applyNumberFormat="1" applyFont="1" applyFill="1" applyBorder="1" applyAlignment="1" applyProtection="1">
      <alignment horizontal="left" indent="1"/>
      <protection locked="0"/>
    </xf>
    <xf numFmtId="0" fontId="5" fillId="0" borderId="23" xfId="0" applyFont="1" applyFill="1" applyBorder="1" applyAlignment="1" applyProtection="1">
      <alignment horizontal="center" vertical="center"/>
    </xf>
    <xf numFmtId="0" fontId="5" fillId="0" borderId="22" xfId="0" applyFont="1" applyFill="1" applyBorder="1" applyAlignment="1" applyProtection="1">
      <alignment horizontal="center" vertical="center" wrapText="1"/>
    </xf>
    <xf numFmtId="164" fontId="26" fillId="0" borderId="0" xfId="0" applyNumberFormat="1" applyFont="1" applyFill="1" applyBorder="1" applyAlignment="1" applyProtection="1">
      <alignment horizontal="left"/>
    </xf>
    <xf numFmtId="0" fontId="5" fillId="0" borderId="22" xfId="0" applyFont="1" applyFill="1" applyBorder="1" applyAlignment="1" applyProtection="1">
      <alignment horizontal="center" vertical="center" wrapText="1"/>
    </xf>
    <xf numFmtId="49" fontId="11" fillId="0" borderId="0" xfId="0" applyNumberFormat="1" applyFont="1" applyFill="1" applyBorder="1" applyAlignment="1" applyProtection="1">
      <alignment horizontal="left" vertical="center" indent="1"/>
    </xf>
    <xf numFmtId="164" fontId="26" fillId="0" borderId="0" xfId="0" applyNumberFormat="1" applyFont="1" applyFill="1" applyBorder="1" applyAlignment="1" applyProtection="1">
      <alignment horizontal="right"/>
    </xf>
    <xf numFmtId="4" fontId="27" fillId="0" borderId="0" xfId="3" applyNumberFormat="1" applyFill="1" applyBorder="1" applyAlignment="1" applyProtection="1">
      <alignment horizontal="left" vertical="center" indent="1"/>
    </xf>
    <xf numFmtId="0" fontId="12" fillId="4" borderId="12" xfId="0" applyNumberFormat="1" applyFont="1" applyFill="1" applyBorder="1" applyAlignment="1" applyProtection="1">
      <alignment horizontal="left" indent="1"/>
      <protection locked="0"/>
    </xf>
    <xf numFmtId="0" fontId="12" fillId="4" borderId="19" xfId="0" applyNumberFormat="1" applyFont="1" applyFill="1" applyBorder="1" applyAlignment="1" applyProtection="1">
      <alignment horizontal="left" indent="1"/>
      <protection locked="0"/>
    </xf>
    <xf numFmtId="0" fontId="12" fillId="4" borderId="6" xfId="0" applyNumberFormat="1" applyFont="1" applyFill="1" applyBorder="1" applyAlignment="1" applyProtection="1">
      <alignment horizontal="left" indent="1"/>
      <protection locked="0"/>
    </xf>
    <xf numFmtId="14" fontId="5" fillId="2" borderId="15" xfId="0" applyNumberFormat="1" applyFont="1" applyFill="1" applyBorder="1" applyAlignment="1" applyProtection="1">
      <alignment horizontal="right"/>
    </xf>
    <xf numFmtId="14" fontId="5" fillId="2" borderId="18" xfId="0" applyNumberFormat="1" applyFont="1" applyFill="1" applyBorder="1" applyAlignment="1" applyProtection="1">
      <alignment horizontal="right"/>
    </xf>
    <xf numFmtId="14" fontId="5" fillId="2" borderId="16" xfId="0" applyNumberFormat="1" applyFont="1" applyFill="1" applyBorder="1" applyAlignment="1" applyProtection="1">
      <alignment horizontal="right"/>
    </xf>
    <xf numFmtId="14" fontId="4" fillId="2" borderId="12" xfId="0" applyNumberFormat="1" applyFont="1" applyFill="1" applyBorder="1" applyAlignment="1" applyProtection="1">
      <alignment horizontal="right"/>
    </xf>
    <xf numFmtId="14" fontId="4" fillId="2" borderId="19" xfId="0" applyNumberFormat="1" applyFont="1" applyFill="1" applyBorder="1" applyAlignment="1" applyProtection="1">
      <alignment horizontal="right"/>
    </xf>
    <xf numFmtId="14" fontId="4" fillId="2" borderId="6" xfId="0" applyNumberFormat="1" applyFont="1" applyFill="1" applyBorder="1" applyAlignment="1" applyProtection="1">
      <alignment horizontal="right"/>
    </xf>
    <xf numFmtId="14" fontId="4" fillId="3" borderId="13" xfId="0" applyNumberFormat="1" applyFont="1" applyFill="1" applyBorder="1" applyAlignment="1" applyProtection="1">
      <alignment horizontal="right"/>
    </xf>
    <xf numFmtId="14" fontId="4" fillId="3" borderId="20" xfId="0" applyNumberFormat="1" applyFont="1" applyFill="1" applyBorder="1" applyAlignment="1" applyProtection="1">
      <alignment horizontal="right"/>
    </xf>
    <xf numFmtId="14" fontId="4" fillId="3" borderId="14" xfId="0" applyNumberFormat="1" applyFont="1" applyFill="1" applyBorder="1" applyAlignment="1" applyProtection="1">
      <alignment horizontal="right"/>
    </xf>
    <xf numFmtId="0" fontId="0" fillId="4" borderId="15" xfId="0" applyNumberFormat="1" applyFont="1" applyFill="1" applyBorder="1" applyAlignment="1" applyProtection="1">
      <alignment horizontal="left" indent="1"/>
      <protection locked="0"/>
    </xf>
    <xf numFmtId="0" fontId="0" fillId="4" borderId="18" xfId="0" applyNumberFormat="1" applyFont="1" applyFill="1" applyBorder="1" applyAlignment="1" applyProtection="1">
      <alignment horizontal="left" indent="1"/>
      <protection locked="0"/>
    </xf>
    <xf numFmtId="0" fontId="0" fillId="4" borderId="12" xfId="0" applyNumberFormat="1" applyFont="1" applyFill="1" applyBorder="1" applyAlignment="1" applyProtection="1">
      <protection locked="0"/>
    </xf>
    <xf numFmtId="0" fontId="0" fillId="4" borderId="19" xfId="0" applyNumberFormat="1" applyFont="1" applyFill="1" applyBorder="1" applyAlignment="1" applyProtection="1">
      <protection locked="0"/>
    </xf>
    <xf numFmtId="0" fontId="0" fillId="4" borderId="13" xfId="0" applyNumberFormat="1" applyFont="1" applyFill="1" applyBorder="1" applyAlignment="1" applyProtection="1">
      <protection locked="0"/>
    </xf>
    <xf numFmtId="0" fontId="0" fillId="4" borderId="20" xfId="0" applyNumberFormat="1" applyFont="1" applyFill="1" applyBorder="1" applyAlignment="1" applyProtection="1">
      <protection locked="0"/>
    </xf>
    <xf numFmtId="14" fontId="5" fillId="0" borderId="25" xfId="0" applyNumberFormat="1" applyFont="1" applyFill="1" applyBorder="1" applyAlignment="1" applyProtection="1">
      <alignment horizontal="center" vertical="center"/>
    </xf>
    <xf numFmtId="14" fontId="5" fillId="0" borderId="27" xfId="0" applyNumberFormat="1" applyFont="1" applyFill="1" applyBorder="1" applyAlignment="1" applyProtection="1">
      <alignment horizontal="center" vertical="center"/>
    </xf>
    <xf numFmtId="14" fontId="5" fillId="0" borderId="23" xfId="0" applyNumberFormat="1" applyFont="1" applyFill="1" applyBorder="1" applyAlignment="1" applyProtection="1">
      <alignment horizontal="center" vertical="center"/>
    </xf>
    <xf numFmtId="0" fontId="12" fillId="4" borderId="13" xfId="0" applyNumberFormat="1" applyFont="1" applyFill="1" applyBorder="1" applyAlignment="1" applyProtection="1">
      <alignment horizontal="left" indent="1"/>
      <protection locked="0"/>
    </xf>
    <xf numFmtId="0" fontId="12" fillId="4" borderId="20" xfId="0" applyNumberFormat="1" applyFont="1" applyFill="1" applyBorder="1" applyAlignment="1" applyProtection="1">
      <alignment horizontal="left" indent="1"/>
      <protection locked="0"/>
    </xf>
    <xf numFmtId="0" fontId="12" fillId="4" borderId="14" xfId="0" applyNumberFormat="1" applyFont="1" applyFill="1" applyBorder="1" applyAlignment="1" applyProtection="1">
      <alignment horizontal="left" indent="1"/>
      <protection locked="0"/>
    </xf>
    <xf numFmtId="0" fontId="7" fillId="0" borderId="7" xfId="0" applyFont="1" applyFill="1" applyBorder="1" applyAlignment="1" applyProtection="1">
      <alignment horizontal="center"/>
    </xf>
    <xf numFmtId="0" fontId="7" fillId="0" borderId="8" xfId="0" applyFont="1" applyFill="1" applyBorder="1" applyAlignment="1" applyProtection="1">
      <alignment horizontal="center"/>
    </xf>
    <xf numFmtId="49" fontId="11" fillId="4" borderId="5" xfId="0" applyNumberFormat="1" applyFont="1" applyFill="1" applyBorder="1" applyAlignment="1" applyProtection="1">
      <alignment horizontal="left" vertical="center" indent="1"/>
      <protection locked="0"/>
    </xf>
    <xf numFmtId="49" fontId="11" fillId="4" borderId="19" xfId="0" applyNumberFormat="1" applyFont="1" applyFill="1" applyBorder="1" applyAlignment="1" applyProtection="1">
      <alignment horizontal="left" vertical="center" indent="1"/>
      <protection locked="0"/>
    </xf>
    <xf numFmtId="14" fontId="5" fillId="0" borderId="24" xfId="0" applyNumberFormat="1" applyFont="1" applyFill="1" applyBorder="1" applyAlignment="1" applyProtection="1">
      <alignment horizontal="center" vertical="center"/>
    </xf>
    <xf numFmtId="14" fontId="5" fillId="0" borderId="21" xfId="0" applyNumberFormat="1"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5" fillId="0" borderId="27"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165" fontId="0" fillId="4" borderId="37" xfId="0" applyNumberFormat="1" applyFont="1" applyFill="1" applyBorder="1" applyAlignment="1" applyProtection="1">
      <alignment horizontal="center"/>
      <protection locked="0"/>
    </xf>
    <xf numFmtId="165" fontId="0" fillId="4" borderId="38" xfId="0" applyNumberFormat="1" applyFont="1" applyFill="1" applyBorder="1" applyAlignment="1" applyProtection="1">
      <alignment horizontal="center"/>
      <protection locked="0"/>
    </xf>
    <xf numFmtId="165" fontId="0" fillId="4" borderId="26" xfId="0" applyNumberFormat="1" applyFont="1" applyFill="1" applyBorder="1" applyAlignment="1" applyProtection="1">
      <alignment horizontal="center"/>
      <protection locked="0"/>
    </xf>
    <xf numFmtId="0" fontId="5" fillId="0" borderId="22"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14" fontId="0" fillId="4" borderId="22" xfId="0" applyNumberFormat="1" applyFont="1" applyFill="1" applyBorder="1" applyAlignment="1" applyProtection="1">
      <alignment horizontal="center"/>
      <protection locked="0"/>
    </xf>
    <xf numFmtId="14" fontId="0" fillId="4" borderId="27" xfId="0" applyNumberFormat="1" applyFont="1" applyFill="1" applyBorder="1" applyAlignment="1" applyProtection="1">
      <alignment horizontal="center"/>
      <protection locked="0"/>
    </xf>
    <xf numFmtId="14" fontId="0" fillId="4" borderId="23" xfId="0" applyNumberFormat="1" applyFont="1" applyFill="1" applyBorder="1" applyAlignment="1" applyProtection="1">
      <alignment horizontal="center"/>
      <protection locked="0"/>
    </xf>
    <xf numFmtId="0" fontId="12" fillId="4" borderId="15" xfId="0" applyNumberFormat="1" applyFont="1" applyFill="1" applyBorder="1" applyAlignment="1" applyProtection="1">
      <alignment horizontal="left" indent="1"/>
      <protection locked="0"/>
    </xf>
    <xf numFmtId="0" fontId="12" fillId="4" borderId="18" xfId="0" applyNumberFormat="1" applyFont="1" applyFill="1" applyBorder="1" applyAlignment="1" applyProtection="1">
      <alignment horizontal="left" indent="1"/>
      <protection locked="0"/>
    </xf>
    <xf numFmtId="0" fontId="12" fillId="4" borderId="16" xfId="0" applyNumberFormat="1" applyFont="1" applyFill="1" applyBorder="1" applyAlignment="1" applyProtection="1">
      <alignment horizontal="left" indent="1"/>
      <protection locked="0"/>
    </xf>
    <xf numFmtId="0" fontId="23" fillId="0" borderId="29" xfId="0" quotePrefix="1" applyFont="1" applyBorder="1" applyAlignment="1" applyProtection="1">
      <alignment horizontal="left" vertical="top" wrapText="1"/>
    </xf>
    <xf numFmtId="0" fontId="23" fillId="0" borderId="30" xfId="0" quotePrefix="1" applyFont="1" applyBorder="1" applyAlignment="1" applyProtection="1">
      <alignment horizontal="left" vertical="top" wrapText="1"/>
    </xf>
    <xf numFmtId="0" fontId="23" fillId="0" borderId="2" xfId="0" quotePrefix="1" applyFont="1" applyBorder="1" applyAlignment="1" applyProtection="1">
      <alignment horizontal="left" vertical="top" wrapText="1"/>
    </xf>
    <xf numFmtId="49" fontId="18" fillId="0" borderId="3" xfId="0" applyNumberFormat="1" applyFont="1" applyBorder="1" applyAlignment="1" applyProtection="1">
      <alignment horizontal="right" wrapText="1"/>
    </xf>
    <xf numFmtId="49" fontId="18" fillId="0" borderId="5" xfId="0" applyNumberFormat="1" applyFont="1" applyBorder="1" applyAlignment="1" applyProtection="1">
      <alignment horizontal="right" wrapText="1"/>
    </xf>
    <xf numFmtId="49" fontId="18" fillId="0" borderId="4" xfId="0" applyNumberFormat="1" applyFont="1" applyBorder="1" applyAlignment="1" applyProtection="1">
      <alignment horizontal="right" wrapText="1"/>
    </xf>
    <xf numFmtId="49" fontId="21" fillId="0" borderId="34" xfId="0" applyNumberFormat="1" applyFont="1" applyBorder="1" applyAlignment="1" applyProtection="1">
      <alignment horizontal="right" vertical="top" wrapText="1"/>
    </xf>
    <xf numFmtId="49" fontId="21" fillId="0" borderId="0" xfId="0" applyNumberFormat="1" applyFont="1" applyBorder="1" applyAlignment="1" applyProtection="1">
      <alignment horizontal="right" vertical="top" wrapText="1"/>
    </xf>
    <xf numFmtId="49" fontId="21" fillId="0" borderId="35" xfId="0" applyNumberFormat="1" applyFont="1" applyBorder="1" applyAlignment="1" applyProtection="1">
      <alignment horizontal="right" vertical="top" wrapText="1"/>
    </xf>
    <xf numFmtId="49" fontId="20" fillId="0" borderId="34" xfId="0" applyNumberFormat="1" applyFont="1" applyBorder="1" applyAlignment="1" applyProtection="1">
      <alignment horizontal="right" vertical="top" wrapText="1"/>
    </xf>
    <xf numFmtId="49" fontId="20" fillId="0" borderId="0" xfId="0" applyNumberFormat="1" applyFont="1" applyBorder="1" applyAlignment="1" applyProtection="1">
      <alignment horizontal="right" vertical="top" wrapText="1"/>
    </xf>
    <xf numFmtId="49" fontId="20" fillId="0" borderId="35" xfId="0" applyNumberFormat="1" applyFont="1" applyBorder="1" applyAlignment="1" applyProtection="1">
      <alignment horizontal="right" vertical="top" wrapText="1"/>
    </xf>
    <xf numFmtId="49" fontId="18" fillId="0" borderId="34" xfId="0" applyNumberFormat="1" applyFont="1" applyBorder="1" applyAlignment="1" applyProtection="1">
      <alignment horizontal="right" vertical="top" wrapText="1"/>
    </xf>
    <xf numFmtId="49" fontId="18" fillId="0" borderId="0" xfId="0" applyNumberFormat="1" applyFont="1" applyBorder="1" applyAlignment="1" applyProtection="1">
      <alignment horizontal="right" vertical="top" wrapText="1"/>
    </xf>
    <xf numFmtId="49" fontId="18" fillId="0" borderId="35" xfId="0" applyNumberFormat="1" applyFont="1" applyBorder="1" applyAlignment="1" applyProtection="1">
      <alignment horizontal="right" vertical="top" wrapText="1"/>
    </xf>
    <xf numFmtId="49" fontId="5" fillId="0" borderId="31" xfId="0" applyNumberFormat="1" applyFont="1" applyBorder="1" applyAlignment="1" applyProtection="1">
      <alignment horizontal="right" vertical="top" wrapText="1"/>
    </xf>
    <xf numFmtId="49" fontId="5" fillId="0" borderId="32" xfId="0" applyNumberFormat="1" applyFont="1" applyBorder="1" applyAlignment="1" applyProtection="1">
      <alignment horizontal="right" vertical="top" wrapText="1"/>
    </xf>
    <xf numFmtId="49" fontId="5" fillId="0" borderId="33" xfId="0" applyNumberFormat="1" applyFont="1" applyBorder="1" applyAlignment="1" applyProtection="1">
      <alignment horizontal="right" vertical="top" wrapText="1"/>
    </xf>
    <xf numFmtId="49" fontId="5" fillId="0" borderId="34" xfId="0" applyNumberFormat="1" applyFont="1" applyBorder="1" applyAlignment="1" applyProtection="1">
      <alignment horizontal="right" vertical="top" wrapText="1"/>
    </xf>
    <xf numFmtId="49" fontId="5" fillId="0" borderId="0" xfId="0" applyNumberFormat="1" applyFont="1" applyBorder="1" applyAlignment="1" applyProtection="1">
      <alignment horizontal="right" vertical="top" wrapText="1"/>
    </xf>
    <xf numFmtId="49" fontId="5" fillId="0" borderId="35" xfId="0" applyNumberFormat="1" applyFont="1" applyBorder="1" applyAlignment="1" applyProtection="1">
      <alignment horizontal="right" vertical="top" wrapText="1"/>
    </xf>
    <xf numFmtId="49" fontId="5" fillId="0" borderId="3" xfId="0" applyNumberFormat="1" applyFont="1" applyBorder="1" applyAlignment="1" applyProtection="1">
      <alignment horizontal="right" vertical="top" wrapText="1"/>
    </xf>
    <xf numFmtId="49" fontId="5" fillId="0" borderId="5" xfId="0" applyNumberFormat="1" applyFont="1" applyBorder="1" applyAlignment="1" applyProtection="1">
      <alignment horizontal="right" vertical="top" wrapText="1"/>
    </xf>
    <xf numFmtId="49" fontId="5" fillId="0" borderId="4" xfId="0" applyNumberFormat="1" applyFont="1" applyBorder="1" applyAlignment="1" applyProtection="1">
      <alignment horizontal="right" vertical="top" wrapText="1"/>
    </xf>
    <xf numFmtId="49" fontId="18" fillId="0" borderId="31" xfId="0" applyNumberFormat="1" applyFont="1" applyBorder="1" applyAlignment="1" applyProtection="1">
      <alignment horizontal="right" wrapText="1"/>
    </xf>
    <xf numFmtId="49" fontId="18" fillId="0" borderId="32" xfId="0" applyNumberFormat="1" applyFont="1" applyBorder="1" applyAlignment="1" applyProtection="1">
      <alignment horizontal="right" wrapText="1"/>
    </xf>
    <xf numFmtId="49" fontId="18" fillId="0" borderId="33" xfId="0" applyNumberFormat="1" applyFont="1" applyBorder="1" applyAlignment="1" applyProtection="1">
      <alignment horizontal="right" wrapText="1"/>
    </xf>
    <xf numFmtId="49" fontId="19" fillId="0" borderId="34" xfId="0" applyNumberFormat="1" applyFont="1" applyBorder="1" applyAlignment="1" applyProtection="1">
      <alignment horizontal="right" wrapText="1"/>
    </xf>
    <xf numFmtId="49" fontId="19" fillId="0" borderId="0" xfId="0" applyNumberFormat="1" applyFont="1" applyBorder="1" applyAlignment="1" applyProtection="1">
      <alignment horizontal="right" wrapText="1"/>
    </xf>
    <xf numFmtId="49" fontId="19" fillId="0" borderId="35" xfId="0" applyNumberFormat="1" applyFont="1" applyBorder="1" applyAlignment="1" applyProtection="1">
      <alignment horizontal="right" wrapText="1"/>
    </xf>
    <xf numFmtId="0" fontId="19" fillId="0" borderId="35" xfId="0" applyFont="1" applyBorder="1" applyAlignment="1" applyProtection="1">
      <alignment horizontal="left" vertical="center" wrapText="1"/>
    </xf>
    <xf numFmtId="49" fontId="19" fillId="0" borderId="34" xfId="0" applyNumberFormat="1" applyFont="1" applyBorder="1" applyAlignment="1" applyProtection="1">
      <alignment horizontal="right" vertical="top" wrapText="1"/>
    </xf>
    <xf numFmtId="49" fontId="19" fillId="0" borderId="0" xfId="0" applyNumberFormat="1" applyFont="1" applyBorder="1" applyAlignment="1" applyProtection="1">
      <alignment horizontal="right" vertical="top" wrapText="1"/>
    </xf>
    <xf numFmtId="49" fontId="19" fillId="0" borderId="35" xfId="0" applyNumberFormat="1" applyFont="1" applyBorder="1" applyAlignment="1" applyProtection="1">
      <alignment horizontal="right" vertical="top" wrapText="1"/>
    </xf>
    <xf numFmtId="49" fontId="21" fillId="0" borderId="34" xfId="0" applyNumberFormat="1" applyFont="1" applyBorder="1" applyAlignment="1" applyProtection="1">
      <alignment horizontal="right" wrapText="1"/>
    </xf>
    <xf numFmtId="49" fontId="21" fillId="0" borderId="0" xfId="0" applyNumberFormat="1" applyFont="1" applyBorder="1" applyAlignment="1" applyProtection="1">
      <alignment horizontal="right" wrapText="1"/>
    </xf>
    <xf numFmtId="49" fontId="21" fillId="0" borderId="35" xfId="0" applyNumberFormat="1" applyFont="1" applyBorder="1" applyAlignment="1" applyProtection="1">
      <alignment horizontal="right" wrapText="1"/>
    </xf>
    <xf numFmtId="0" fontId="21" fillId="0" borderId="35" xfId="0" applyFont="1" applyBorder="1" applyAlignment="1" applyProtection="1">
      <alignment horizontal="left" vertical="center" wrapText="1"/>
    </xf>
  </cellXfs>
  <cellStyles count="4">
    <cellStyle name="Comma" xfId="2" builtinId="3"/>
    <cellStyle name="Currency" xfId="1" builtinId="4"/>
    <cellStyle name="Hyperlink" xfId="3" builtinId="8"/>
    <cellStyle name="Normal" xfId="0" builtinId="0"/>
  </cellStyles>
  <dxfs count="0"/>
  <tableStyles count="0" defaultTableStyle="TableStyleMedium2" defaultPivotStyle="PivotStyleLight16"/>
  <colors>
    <mruColors>
      <color rgb="FF9E0000"/>
      <color rgb="FFE1FEFF"/>
      <color rgb="FFC5FCFF"/>
      <color rgb="FFC5F4FF"/>
      <color rgb="FFFFF0FF"/>
      <color rgb="FFFFFBFF"/>
      <color rgb="FFFFE7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638175</xdr:colOff>
          <xdr:row>12</xdr:row>
          <xdr:rowOff>19050</xdr:rowOff>
        </xdr:from>
        <xdr:to>
          <xdr:col>4</xdr:col>
          <xdr:colOff>1390650</xdr:colOff>
          <xdr:row>12</xdr:row>
          <xdr:rowOff>238125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Required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13</xdr:row>
          <xdr:rowOff>19050</xdr:rowOff>
        </xdr:from>
        <xdr:to>
          <xdr:col>4</xdr:col>
          <xdr:colOff>1390650</xdr:colOff>
          <xdr:row>13</xdr:row>
          <xdr:rowOff>238125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Required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14</xdr:row>
          <xdr:rowOff>19050</xdr:rowOff>
        </xdr:from>
        <xdr:to>
          <xdr:col>4</xdr:col>
          <xdr:colOff>1390650</xdr:colOff>
          <xdr:row>14</xdr:row>
          <xdr:rowOff>238125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Required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15</xdr:row>
          <xdr:rowOff>19050</xdr:rowOff>
        </xdr:from>
        <xdr:to>
          <xdr:col>4</xdr:col>
          <xdr:colOff>1390650</xdr:colOff>
          <xdr:row>15</xdr:row>
          <xdr:rowOff>238125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Required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16</xdr:row>
          <xdr:rowOff>19050</xdr:rowOff>
        </xdr:from>
        <xdr:to>
          <xdr:col>4</xdr:col>
          <xdr:colOff>1390650</xdr:colOff>
          <xdr:row>16</xdr:row>
          <xdr:rowOff>238125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Required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17</xdr:row>
          <xdr:rowOff>19050</xdr:rowOff>
        </xdr:from>
        <xdr:to>
          <xdr:col>4</xdr:col>
          <xdr:colOff>1390650</xdr:colOff>
          <xdr:row>17</xdr:row>
          <xdr:rowOff>238125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Required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18</xdr:row>
          <xdr:rowOff>19050</xdr:rowOff>
        </xdr:from>
        <xdr:to>
          <xdr:col>4</xdr:col>
          <xdr:colOff>1390650</xdr:colOff>
          <xdr:row>18</xdr:row>
          <xdr:rowOff>238125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Required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19</xdr:row>
          <xdr:rowOff>19050</xdr:rowOff>
        </xdr:from>
        <xdr:to>
          <xdr:col>4</xdr:col>
          <xdr:colOff>1390650</xdr:colOff>
          <xdr:row>19</xdr:row>
          <xdr:rowOff>238125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Required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20</xdr:row>
          <xdr:rowOff>19050</xdr:rowOff>
        </xdr:from>
        <xdr:to>
          <xdr:col>4</xdr:col>
          <xdr:colOff>1390650</xdr:colOff>
          <xdr:row>20</xdr:row>
          <xdr:rowOff>238125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Required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21</xdr:row>
          <xdr:rowOff>19050</xdr:rowOff>
        </xdr:from>
        <xdr:to>
          <xdr:col>4</xdr:col>
          <xdr:colOff>1390650</xdr:colOff>
          <xdr:row>21</xdr:row>
          <xdr:rowOff>238125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Required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22</xdr:row>
          <xdr:rowOff>19050</xdr:rowOff>
        </xdr:from>
        <xdr:to>
          <xdr:col>4</xdr:col>
          <xdr:colOff>1390650</xdr:colOff>
          <xdr:row>22</xdr:row>
          <xdr:rowOff>238125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Required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23</xdr:row>
          <xdr:rowOff>19050</xdr:rowOff>
        </xdr:from>
        <xdr:to>
          <xdr:col>4</xdr:col>
          <xdr:colOff>1390650</xdr:colOff>
          <xdr:row>23</xdr:row>
          <xdr:rowOff>238125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Required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24</xdr:row>
          <xdr:rowOff>19050</xdr:rowOff>
        </xdr:from>
        <xdr:to>
          <xdr:col>4</xdr:col>
          <xdr:colOff>1390650</xdr:colOff>
          <xdr:row>24</xdr:row>
          <xdr:rowOff>238125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Required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25</xdr:row>
          <xdr:rowOff>19050</xdr:rowOff>
        </xdr:from>
        <xdr:to>
          <xdr:col>4</xdr:col>
          <xdr:colOff>1390650</xdr:colOff>
          <xdr:row>25</xdr:row>
          <xdr:rowOff>238125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Required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26</xdr:row>
          <xdr:rowOff>19050</xdr:rowOff>
        </xdr:from>
        <xdr:to>
          <xdr:col>4</xdr:col>
          <xdr:colOff>1390650</xdr:colOff>
          <xdr:row>26</xdr:row>
          <xdr:rowOff>238125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Required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27</xdr:row>
          <xdr:rowOff>19050</xdr:rowOff>
        </xdr:from>
        <xdr:to>
          <xdr:col>4</xdr:col>
          <xdr:colOff>1390650</xdr:colOff>
          <xdr:row>27</xdr:row>
          <xdr:rowOff>238125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Required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28</xdr:row>
          <xdr:rowOff>19050</xdr:rowOff>
        </xdr:from>
        <xdr:to>
          <xdr:col>4</xdr:col>
          <xdr:colOff>1390650</xdr:colOff>
          <xdr:row>28</xdr:row>
          <xdr:rowOff>238125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Required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29</xdr:row>
          <xdr:rowOff>19050</xdr:rowOff>
        </xdr:from>
        <xdr:to>
          <xdr:col>4</xdr:col>
          <xdr:colOff>1390650</xdr:colOff>
          <xdr:row>29</xdr:row>
          <xdr:rowOff>238125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Required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30</xdr:row>
          <xdr:rowOff>19050</xdr:rowOff>
        </xdr:from>
        <xdr:to>
          <xdr:col>4</xdr:col>
          <xdr:colOff>1390650</xdr:colOff>
          <xdr:row>30</xdr:row>
          <xdr:rowOff>238125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Required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31</xdr:row>
          <xdr:rowOff>19050</xdr:rowOff>
        </xdr:from>
        <xdr:to>
          <xdr:col>4</xdr:col>
          <xdr:colOff>1390650</xdr:colOff>
          <xdr:row>31</xdr:row>
          <xdr:rowOff>238125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Required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32</xdr:row>
          <xdr:rowOff>19050</xdr:rowOff>
        </xdr:from>
        <xdr:to>
          <xdr:col>4</xdr:col>
          <xdr:colOff>1390650</xdr:colOff>
          <xdr:row>32</xdr:row>
          <xdr:rowOff>238125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Required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33</xdr:row>
          <xdr:rowOff>19050</xdr:rowOff>
        </xdr:from>
        <xdr:to>
          <xdr:col>4</xdr:col>
          <xdr:colOff>1390650</xdr:colOff>
          <xdr:row>33</xdr:row>
          <xdr:rowOff>238125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Required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34</xdr:row>
          <xdr:rowOff>19050</xdr:rowOff>
        </xdr:from>
        <xdr:to>
          <xdr:col>4</xdr:col>
          <xdr:colOff>1390650</xdr:colOff>
          <xdr:row>34</xdr:row>
          <xdr:rowOff>238125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Required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35</xdr:row>
          <xdr:rowOff>19050</xdr:rowOff>
        </xdr:from>
        <xdr:to>
          <xdr:col>4</xdr:col>
          <xdr:colOff>1390650</xdr:colOff>
          <xdr:row>35</xdr:row>
          <xdr:rowOff>238125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Required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36</xdr:row>
          <xdr:rowOff>19050</xdr:rowOff>
        </xdr:from>
        <xdr:to>
          <xdr:col>4</xdr:col>
          <xdr:colOff>1390650</xdr:colOff>
          <xdr:row>36</xdr:row>
          <xdr:rowOff>238125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Required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37</xdr:row>
          <xdr:rowOff>19050</xdr:rowOff>
        </xdr:from>
        <xdr:to>
          <xdr:col>4</xdr:col>
          <xdr:colOff>1390650</xdr:colOff>
          <xdr:row>37</xdr:row>
          <xdr:rowOff>238125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Required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38</xdr:row>
          <xdr:rowOff>19050</xdr:rowOff>
        </xdr:from>
        <xdr:to>
          <xdr:col>4</xdr:col>
          <xdr:colOff>1390650</xdr:colOff>
          <xdr:row>38</xdr:row>
          <xdr:rowOff>238125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Required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39</xdr:row>
          <xdr:rowOff>19050</xdr:rowOff>
        </xdr:from>
        <xdr:to>
          <xdr:col>4</xdr:col>
          <xdr:colOff>1390650</xdr:colOff>
          <xdr:row>39</xdr:row>
          <xdr:rowOff>238125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Required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40</xdr:row>
          <xdr:rowOff>19050</xdr:rowOff>
        </xdr:from>
        <xdr:to>
          <xdr:col>4</xdr:col>
          <xdr:colOff>1390650</xdr:colOff>
          <xdr:row>40</xdr:row>
          <xdr:rowOff>238125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Required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41</xdr:row>
          <xdr:rowOff>19050</xdr:rowOff>
        </xdr:from>
        <xdr:to>
          <xdr:col>4</xdr:col>
          <xdr:colOff>1390650</xdr:colOff>
          <xdr:row>41</xdr:row>
          <xdr:rowOff>238125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Required</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34" Type="http://schemas.openxmlformats.org/officeDocument/2006/relationships/ctrlProp" Target="../ctrlProps/ctrlProp29.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2" Type="http://schemas.openxmlformats.org/officeDocument/2006/relationships/hyperlink" Target="mailto:DHHS.Waitlist@Nebraska.Gov" TargetMode="Externa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1" Type="http://schemas.openxmlformats.org/officeDocument/2006/relationships/hyperlink" Target="mailto:DHHS.Waitlist@Nebraska.Gov"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8"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2951F-F582-4B3B-AECB-419418E7A0CB}">
  <sheetPr>
    <pageSetUpPr autoPageBreaks="0"/>
  </sheetPr>
  <dimension ref="B1:Q158"/>
  <sheetViews>
    <sheetView showGridLines="0" tabSelected="1" zoomScale="115" zoomScaleNormal="115" workbookViewId="0">
      <selection activeCell="C4" sqref="C4:J4"/>
    </sheetView>
  </sheetViews>
  <sheetFormatPr defaultColWidth="8.85546875" defaultRowHeight="15" x14ac:dyDescent="0.25"/>
  <cols>
    <col min="1" max="1" width="3.7109375" style="55" customWidth="1"/>
    <col min="2" max="2" width="12.5703125" style="55" bestFit="1" customWidth="1"/>
    <col min="3" max="3" width="26.28515625" style="55" customWidth="1"/>
    <col min="4" max="4" width="13.85546875" style="55" bestFit="1" customWidth="1"/>
    <col min="5" max="5" width="21.85546875" style="55" bestFit="1" customWidth="1"/>
    <col min="6" max="6" width="13.85546875" style="56" customWidth="1"/>
    <col min="7" max="7" width="16.7109375" style="56" bestFit="1" customWidth="1"/>
    <col min="8" max="8" width="8.28515625" style="56" customWidth="1"/>
    <col min="9" max="9" width="5.42578125" style="56" customWidth="1"/>
    <col min="10" max="10" width="16.7109375" style="55" bestFit="1" customWidth="1"/>
    <col min="11" max="11" width="2.42578125" style="55" customWidth="1"/>
    <col min="12" max="12" width="3.7109375" style="55" customWidth="1"/>
    <col min="13" max="13" width="10.7109375" style="55" bestFit="1" customWidth="1"/>
    <col min="14" max="16384" width="8.85546875" style="55"/>
  </cols>
  <sheetData>
    <row r="1" spans="2:12" ht="15" customHeight="1" thickBot="1" x14ac:dyDescent="0.3"/>
    <row r="2" spans="2:12" s="57" customFormat="1" ht="30.75" customHeight="1" x14ac:dyDescent="0.5">
      <c r="B2" s="112" t="s">
        <v>0</v>
      </c>
      <c r="C2" s="113"/>
      <c r="D2" s="113"/>
      <c r="E2" s="113"/>
      <c r="F2" s="113"/>
      <c r="G2" s="113"/>
      <c r="H2" s="113"/>
      <c r="I2" s="113"/>
      <c r="J2" s="113"/>
      <c r="K2" s="1"/>
    </row>
    <row r="3" spans="2:12" s="57" customFormat="1" ht="5.25" customHeight="1" x14ac:dyDescent="0.25">
      <c r="B3" s="20"/>
      <c r="C3" s="21"/>
      <c r="D3" s="21"/>
      <c r="E3" s="21"/>
      <c r="F3" s="21"/>
      <c r="G3" s="21"/>
      <c r="H3" s="21"/>
      <c r="I3" s="21"/>
      <c r="J3" s="21"/>
      <c r="K3" s="22"/>
    </row>
    <row r="4" spans="2:12" ht="22.5" customHeight="1" x14ac:dyDescent="0.25">
      <c r="B4" s="2" t="s">
        <v>4</v>
      </c>
      <c r="C4" s="114"/>
      <c r="D4" s="114"/>
      <c r="E4" s="114"/>
      <c r="F4" s="114"/>
      <c r="G4" s="114"/>
      <c r="H4" s="114"/>
      <c r="I4" s="114"/>
      <c r="J4" s="114"/>
      <c r="K4" s="3"/>
    </row>
    <row r="5" spans="2:12" s="58" customFormat="1" ht="22.5" customHeight="1" x14ac:dyDescent="0.25">
      <c r="B5" s="2" t="s">
        <v>5</v>
      </c>
      <c r="C5" s="115"/>
      <c r="D5" s="115"/>
      <c r="E5" s="115"/>
      <c r="F5" s="115"/>
      <c r="G5" s="115"/>
      <c r="H5" s="115"/>
      <c r="I5" s="115"/>
      <c r="J5" s="115"/>
      <c r="K5" s="3"/>
    </row>
    <row r="6" spans="2:12" s="58" customFormat="1" ht="23.25" customHeight="1" x14ac:dyDescent="0.25">
      <c r="B6" s="2" t="s">
        <v>6</v>
      </c>
      <c r="C6" s="115"/>
      <c r="D6" s="115"/>
      <c r="E6" s="115"/>
      <c r="F6" s="115"/>
      <c r="G6" s="115"/>
      <c r="H6" s="115"/>
      <c r="I6" s="115"/>
      <c r="J6" s="115"/>
      <c r="K6" s="3"/>
    </row>
    <row r="7" spans="2:12" s="58" customFormat="1" ht="9" customHeight="1" x14ac:dyDescent="0.25">
      <c r="B7" s="2"/>
      <c r="C7" s="85"/>
      <c r="D7" s="85"/>
      <c r="E7" s="85"/>
      <c r="F7" s="85"/>
      <c r="G7" s="85"/>
      <c r="H7" s="85"/>
      <c r="I7" s="85"/>
      <c r="J7" s="85"/>
      <c r="K7" s="3"/>
    </row>
    <row r="8" spans="2:12" s="58" customFormat="1" ht="12.75" customHeight="1" x14ac:dyDescent="0.25">
      <c r="B8" s="2"/>
      <c r="C8" s="83"/>
      <c r="D8" s="86" t="s">
        <v>63</v>
      </c>
      <c r="E8" s="87" t="s">
        <v>62</v>
      </c>
      <c r="F8" s="85"/>
      <c r="G8" s="85"/>
      <c r="H8" s="85"/>
      <c r="I8" s="85"/>
      <c r="J8" s="85"/>
      <c r="K8" s="3"/>
    </row>
    <row r="9" spans="2:12" s="58" customFormat="1" ht="9" customHeight="1" thickBot="1" x14ac:dyDescent="0.3">
      <c r="B9" s="4"/>
      <c r="C9" s="5"/>
      <c r="D9" s="5"/>
      <c r="E9" s="5"/>
      <c r="F9" s="6"/>
      <c r="G9" s="6"/>
      <c r="H9" s="6"/>
      <c r="I9" s="6"/>
      <c r="J9" s="7"/>
      <c r="K9" s="8"/>
      <c r="L9" s="57"/>
    </row>
    <row r="10" spans="2:12" s="57" customFormat="1" ht="20.25" customHeight="1" thickBot="1" x14ac:dyDescent="0.3">
      <c r="B10" s="120" t="s">
        <v>23</v>
      </c>
      <c r="C10" s="121"/>
      <c r="D10" s="121"/>
      <c r="E10" s="122"/>
      <c r="F10" s="116" t="s">
        <v>1</v>
      </c>
      <c r="G10" s="117"/>
      <c r="H10" s="118" t="s">
        <v>22</v>
      </c>
      <c r="I10" s="119"/>
      <c r="J10" s="119"/>
      <c r="K10" s="81"/>
    </row>
    <row r="11" spans="2:12" ht="23.25" customHeight="1" thickBot="1" x14ac:dyDescent="0.3">
      <c r="B11" s="123"/>
      <c r="C11" s="124"/>
      <c r="D11" s="124"/>
      <c r="E11" s="125"/>
      <c r="F11" s="78" t="s">
        <v>14</v>
      </c>
      <c r="G11" s="77">
        <v>2023</v>
      </c>
      <c r="H11" s="128"/>
      <c r="I11" s="129"/>
      <c r="J11" s="129"/>
      <c r="K11" s="130"/>
    </row>
    <row r="12" spans="2:12" s="57" customFormat="1" ht="33.75" customHeight="1" thickBot="1" x14ac:dyDescent="0.3">
      <c r="B12" s="120" t="s">
        <v>3</v>
      </c>
      <c r="C12" s="121"/>
      <c r="D12" s="122"/>
      <c r="E12" s="79" t="s">
        <v>60</v>
      </c>
      <c r="F12" s="84" t="s">
        <v>61</v>
      </c>
      <c r="G12" s="13" t="s">
        <v>26</v>
      </c>
      <c r="H12" s="126" t="s">
        <v>2</v>
      </c>
      <c r="I12" s="127"/>
      <c r="J12" s="82" t="str">
        <f>_xlfn.CONCAT("BILLABLE DAYS FOR ",UPPER($F$11))</f>
        <v>BILLABLE DAYS FOR JULY</v>
      </c>
      <c r="K12" s="14"/>
    </row>
    <row r="13" spans="2:12" ht="21" customHeight="1" x14ac:dyDescent="0.25">
      <c r="B13" s="131"/>
      <c r="C13" s="132"/>
      <c r="D13" s="133"/>
      <c r="E13" s="80"/>
      <c r="F13" s="23"/>
      <c r="G13" s="23"/>
      <c r="H13" s="41" t="str">
        <f>IF(AND(F13&lt;&gt;"",G13&lt;&gt;""),G13-F13+1,"")</f>
        <v/>
      </c>
      <c r="I13" s="42" t="str">
        <f>IF(F13="","",IF(F13&lt;'List Tables'!$A$32-30,"***",""))</f>
        <v/>
      </c>
      <c r="J13" s="24" t="str">
        <f>IF('Monthly Invoice Template'!H13="","",
IF(G13&lt;F13,"Invalid Range",
IF(OR(
G13&gt;VLOOKUP($F$11,'List Tables'!$A$16:$L$27,VLOOKUP('Monthly Invoice Template'!$G$11,'List Tables'!$N$2:$O$12,2,0),0),
F13&gt;VLOOKUP($F$11,'List Tables'!$A$16:$L$27,VLOOKUP('Monthly Invoice Template'!$G$11,'List Tables'!$N$2:$O$12,2,0),0)
),"No future dates",
IF(OR(
H13&lt;31,
G13&lt;VLOOKUP($F$11,'List Tables'!$A$1:$L$12,VLOOKUP('Monthly Invoice Template'!$G$11,'List Tables'!$N$2:$O$12,2,0),0)
),0,
IF(G13&lt;'List Tables'!$A$32,0,
IF(AND($F$11="July",$G$11=2022),IF(F13+30&gt;='List Tables'!$A$32,'Monthly Invoice Template'!G13-('Monthly Invoice Template'!F13+30),'Monthly Invoice Template'!G13-'List Tables'!$A$32+1),
IF(
F13+30&gt;VLOOKUP($F$11,'List Tables'!$A$1:$L$12,VLOOKUP('Monthly Invoice Template'!$G$11,'List Tables'!$N$2:$O$12,2,0),0),
'Monthly Invoice Template'!G13-('Monthly Invoice Template'!F13+29),
'Monthly Invoice Template'!G13-VLOOKUP($F$11,'List Tables'!$A$1:$L$12,VLOOKUP('Monthly Invoice Template'!$G$11,'List Tables'!$N$2:$O$12,2,0),0)+1
)))))))</f>
        <v/>
      </c>
      <c r="K13" s="17"/>
    </row>
    <row r="14" spans="2:12" ht="21" customHeight="1" x14ac:dyDescent="0.25">
      <c r="B14" s="88"/>
      <c r="C14" s="89"/>
      <c r="D14" s="90"/>
      <c r="E14" s="80"/>
      <c r="F14" s="19"/>
      <c r="G14" s="23"/>
      <c r="H14" s="41" t="str">
        <f t="shared" ref="H14:H42" si="0">IF(AND(F14&lt;&gt;"",G14&lt;&gt;""),G14-F14+1,"")</f>
        <v/>
      </c>
      <c r="I14" s="42" t="str">
        <f>IF(F14="","",IF(F14&lt;'List Tables'!$A$32-30,"***",""))</f>
        <v/>
      </c>
      <c r="J14" s="24" t="str">
        <f>IF('Monthly Invoice Template'!H14="","",
IF(G14&lt;F14,"Invalid Range",
IF(OR(
G14&gt;VLOOKUP($F$11,'List Tables'!$A$16:$L$27,VLOOKUP('Monthly Invoice Template'!$G$11,'List Tables'!$N$2:$O$12,2,0),0),
F14&gt;VLOOKUP($F$11,'List Tables'!$A$16:$L$27,VLOOKUP('Monthly Invoice Template'!$G$11,'List Tables'!$N$2:$O$12,2,0),0)
),"No future dates",
IF(OR(
H14&lt;31,
G14&lt;VLOOKUP($F$11,'List Tables'!$A$1:$L$12,VLOOKUP('Monthly Invoice Template'!$G$11,'List Tables'!$N$2:$O$12,2,0),0)
),0,
IF(G14&lt;'List Tables'!$A$32,0,
IF(AND($F$11="July",$G$11=2022),IF(F14+30&gt;='List Tables'!$A$32,'Monthly Invoice Template'!G14-('Monthly Invoice Template'!F14+30),'Monthly Invoice Template'!G14-'List Tables'!$A$32+1),
IF(
F14+30&gt;VLOOKUP($F$11,'List Tables'!$A$1:$L$12,VLOOKUP('Monthly Invoice Template'!$G$11,'List Tables'!$N$2:$O$12,2,0),0),
'Monthly Invoice Template'!G14-('Monthly Invoice Template'!F14+29),
'Monthly Invoice Template'!G14-VLOOKUP($F$11,'List Tables'!$A$1:$L$12,VLOOKUP('Monthly Invoice Template'!$G$11,'List Tables'!$N$2:$O$12,2,0),0)+1
)))))))</f>
        <v/>
      </c>
      <c r="K14" s="17"/>
    </row>
    <row r="15" spans="2:12" ht="21" customHeight="1" x14ac:dyDescent="0.25">
      <c r="B15" s="88"/>
      <c r="C15" s="89"/>
      <c r="D15" s="90"/>
      <c r="E15" s="80"/>
      <c r="F15" s="19"/>
      <c r="G15" s="23"/>
      <c r="H15" s="41" t="str">
        <f t="shared" si="0"/>
        <v/>
      </c>
      <c r="I15" s="42" t="str">
        <f>IF(F15="","",IF(F15&lt;'List Tables'!$A$32-30,"***",""))</f>
        <v/>
      </c>
      <c r="J15" s="24" t="str">
        <f>IF('Monthly Invoice Template'!H15="","",
IF(G15&lt;F15,"Invalid Range",
IF(OR(
G15&gt;VLOOKUP($F$11,'List Tables'!$A$16:$L$27,VLOOKUP('Monthly Invoice Template'!$G$11,'List Tables'!$N$2:$O$12,2,0),0),
F15&gt;VLOOKUP($F$11,'List Tables'!$A$16:$L$27,VLOOKUP('Monthly Invoice Template'!$G$11,'List Tables'!$N$2:$O$12,2,0),0)
),"No future dates",
IF(OR(
H15&lt;31,
G15&lt;VLOOKUP($F$11,'List Tables'!$A$1:$L$12,VLOOKUP('Monthly Invoice Template'!$G$11,'List Tables'!$N$2:$O$12,2,0),0)
),0,
IF(G15&lt;'List Tables'!$A$32,0,
IF(AND($F$11="July",$G$11=2022),IF(F15+30&gt;='List Tables'!$A$32,'Monthly Invoice Template'!G15-('Monthly Invoice Template'!F15+30),'Monthly Invoice Template'!G15-'List Tables'!$A$32+1),
IF(
F15+30&gt;VLOOKUP($F$11,'List Tables'!$A$1:$L$12,VLOOKUP('Monthly Invoice Template'!$G$11,'List Tables'!$N$2:$O$12,2,0),0),
'Monthly Invoice Template'!G15-('Monthly Invoice Template'!F15+29),
'Monthly Invoice Template'!G15-VLOOKUP($F$11,'List Tables'!$A$1:$L$12,VLOOKUP('Monthly Invoice Template'!$G$11,'List Tables'!$N$2:$O$12,2,0),0)+1
)))))))</f>
        <v/>
      </c>
      <c r="K15" s="17"/>
    </row>
    <row r="16" spans="2:12" ht="21" customHeight="1" x14ac:dyDescent="0.25">
      <c r="B16" s="88"/>
      <c r="C16" s="89"/>
      <c r="D16" s="90"/>
      <c r="E16" s="80"/>
      <c r="F16" s="19"/>
      <c r="G16" s="23"/>
      <c r="H16" s="41" t="str">
        <f t="shared" si="0"/>
        <v/>
      </c>
      <c r="I16" s="42" t="str">
        <f>IF(F16="","",IF(F16&lt;'List Tables'!$A$32-30,"***",""))</f>
        <v/>
      </c>
      <c r="J16" s="24" t="str">
        <f>IF('Monthly Invoice Template'!H16="","",
IF(G16&lt;F16,"Invalid Range",
IF(OR(
G16&gt;VLOOKUP($F$11,'List Tables'!$A$16:$L$27,VLOOKUP('Monthly Invoice Template'!$G$11,'List Tables'!$N$2:$O$12,2,0),0),
F16&gt;VLOOKUP($F$11,'List Tables'!$A$16:$L$27,VLOOKUP('Monthly Invoice Template'!$G$11,'List Tables'!$N$2:$O$12,2,0),0)
),"No future dates",
IF(OR(
H16&lt;31,
G16&lt;VLOOKUP($F$11,'List Tables'!$A$1:$L$12,VLOOKUP('Monthly Invoice Template'!$G$11,'List Tables'!$N$2:$O$12,2,0),0)
),0,
IF(G16&lt;'List Tables'!$A$32,0,
IF(AND($F$11="July",$G$11=2022),IF(F16+30&gt;='List Tables'!$A$32,'Monthly Invoice Template'!G16-('Monthly Invoice Template'!F16+30),'Monthly Invoice Template'!G16-'List Tables'!$A$32+1),
IF(
F16+30&gt;VLOOKUP($F$11,'List Tables'!$A$1:$L$12,VLOOKUP('Monthly Invoice Template'!$G$11,'List Tables'!$N$2:$O$12,2,0),0),
'Monthly Invoice Template'!G16-('Monthly Invoice Template'!F16+29),
'Monthly Invoice Template'!G16-VLOOKUP($F$11,'List Tables'!$A$1:$L$12,VLOOKUP('Monthly Invoice Template'!$G$11,'List Tables'!$N$2:$O$12,2,0),0)+1
)))))))</f>
        <v/>
      </c>
      <c r="K16" s="17"/>
    </row>
    <row r="17" spans="2:13" ht="21" customHeight="1" x14ac:dyDescent="0.25">
      <c r="B17" s="88"/>
      <c r="C17" s="89"/>
      <c r="D17" s="90"/>
      <c r="E17" s="80"/>
      <c r="F17" s="19"/>
      <c r="G17" s="23"/>
      <c r="H17" s="41" t="str">
        <f t="shared" si="0"/>
        <v/>
      </c>
      <c r="I17" s="42" t="str">
        <f>IF(F17="","",IF(F17&lt;'List Tables'!$A$32-30,"***",""))</f>
        <v/>
      </c>
      <c r="J17" s="24" t="str">
        <f>IF('Monthly Invoice Template'!H17="","",
IF(G17&lt;F17,"Invalid Range",
IF(OR(
G17&gt;VLOOKUP($F$11,'List Tables'!$A$16:$L$27,VLOOKUP('Monthly Invoice Template'!$G$11,'List Tables'!$N$2:$O$12,2,0),0),
F17&gt;VLOOKUP($F$11,'List Tables'!$A$16:$L$27,VLOOKUP('Monthly Invoice Template'!$G$11,'List Tables'!$N$2:$O$12,2,0),0)
),"No future dates",
IF(OR(
H17&lt;31,
G17&lt;VLOOKUP($F$11,'List Tables'!$A$1:$L$12,VLOOKUP('Monthly Invoice Template'!$G$11,'List Tables'!$N$2:$O$12,2,0),0)
),0,
IF(G17&lt;'List Tables'!$A$32,0,
IF(AND($F$11="July",$G$11=2022),IF(F17+30&gt;='List Tables'!$A$32,'Monthly Invoice Template'!G17-('Monthly Invoice Template'!F17+30),'Monthly Invoice Template'!G17-'List Tables'!$A$32+1),
IF(
F17+30&gt;VLOOKUP($F$11,'List Tables'!$A$1:$L$12,VLOOKUP('Monthly Invoice Template'!$G$11,'List Tables'!$N$2:$O$12,2,0),0),
'Monthly Invoice Template'!G17-('Monthly Invoice Template'!F17+29),
'Monthly Invoice Template'!G17-VLOOKUP($F$11,'List Tables'!$A$1:$L$12,VLOOKUP('Monthly Invoice Template'!$G$11,'List Tables'!$N$2:$O$12,2,0),0)+1
)))))))</f>
        <v/>
      </c>
      <c r="K17" s="17"/>
    </row>
    <row r="18" spans="2:13" ht="21" customHeight="1" x14ac:dyDescent="0.25">
      <c r="B18" s="88"/>
      <c r="C18" s="89"/>
      <c r="D18" s="90"/>
      <c r="E18" s="80"/>
      <c r="F18" s="19"/>
      <c r="G18" s="23"/>
      <c r="H18" s="41" t="str">
        <f t="shared" si="0"/>
        <v/>
      </c>
      <c r="I18" s="42" t="str">
        <f>IF(F18="","",IF(F18&lt;'List Tables'!$A$32-30,"***",""))</f>
        <v/>
      </c>
      <c r="J18" s="24" t="str">
        <f>IF('Monthly Invoice Template'!H18="","",
IF(G18&lt;F18,"Invalid Range",
IF(OR(
G18&gt;VLOOKUP($F$11,'List Tables'!$A$16:$L$27,VLOOKUP('Monthly Invoice Template'!$G$11,'List Tables'!$N$2:$O$12,2,0),0),
F18&gt;VLOOKUP($F$11,'List Tables'!$A$16:$L$27,VLOOKUP('Monthly Invoice Template'!$G$11,'List Tables'!$N$2:$O$12,2,0),0)
),"No future dates",
IF(OR(
H18&lt;31,
G18&lt;VLOOKUP($F$11,'List Tables'!$A$1:$L$12,VLOOKUP('Monthly Invoice Template'!$G$11,'List Tables'!$N$2:$O$12,2,0),0)
),0,
IF(G18&lt;'List Tables'!$A$32,0,
IF(AND($F$11="July",$G$11=2022),IF(F18+30&gt;='List Tables'!$A$32,'Monthly Invoice Template'!G18-('Monthly Invoice Template'!F18+30),'Monthly Invoice Template'!G18-'List Tables'!$A$32+1),
IF(
F18+30&gt;VLOOKUP($F$11,'List Tables'!$A$1:$L$12,VLOOKUP('Monthly Invoice Template'!$G$11,'List Tables'!$N$2:$O$12,2,0),0),
'Monthly Invoice Template'!G18-('Monthly Invoice Template'!F18+29),
'Monthly Invoice Template'!G18-VLOOKUP($F$11,'List Tables'!$A$1:$L$12,VLOOKUP('Monthly Invoice Template'!$G$11,'List Tables'!$N$2:$O$12,2,0),0)+1
)))))))</f>
        <v/>
      </c>
      <c r="K18" s="17"/>
    </row>
    <row r="19" spans="2:13" ht="21" customHeight="1" x14ac:dyDescent="0.25">
      <c r="B19" s="88"/>
      <c r="C19" s="89"/>
      <c r="D19" s="90"/>
      <c r="E19" s="80"/>
      <c r="F19" s="19"/>
      <c r="G19" s="23"/>
      <c r="H19" s="41" t="str">
        <f t="shared" si="0"/>
        <v/>
      </c>
      <c r="I19" s="42" t="str">
        <f>IF(F19="","",IF(F19&lt;'List Tables'!$A$32-30,"***",""))</f>
        <v/>
      </c>
      <c r="J19" s="24" t="str">
        <f>IF('Monthly Invoice Template'!H19="","",
IF(G19&lt;F19,"Invalid Range",
IF(OR(
G19&gt;VLOOKUP($F$11,'List Tables'!$A$16:$L$27,VLOOKUP('Monthly Invoice Template'!$G$11,'List Tables'!$N$2:$O$12,2,0),0),
F19&gt;VLOOKUP($F$11,'List Tables'!$A$16:$L$27,VLOOKUP('Monthly Invoice Template'!$G$11,'List Tables'!$N$2:$O$12,2,0),0)
),"No future dates",
IF(OR(
H19&lt;31,
G19&lt;VLOOKUP($F$11,'List Tables'!$A$1:$L$12,VLOOKUP('Monthly Invoice Template'!$G$11,'List Tables'!$N$2:$O$12,2,0),0)
),0,
IF(G19&lt;'List Tables'!$A$32,0,
IF(AND($F$11="July",$G$11=2022),IF(F19+30&gt;='List Tables'!$A$32,'Monthly Invoice Template'!G19-('Monthly Invoice Template'!F19+30),'Monthly Invoice Template'!G19-'List Tables'!$A$32+1),
IF(
F19+30&gt;VLOOKUP($F$11,'List Tables'!$A$1:$L$12,VLOOKUP('Monthly Invoice Template'!$G$11,'List Tables'!$N$2:$O$12,2,0),0),
'Monthly Invoice Template'!G19-('Monthly Invoice Template'!F19+29),
'Monthly Invoice Template'!G19-VLOOKUP($F$11,'List Tables'!$A$1:$L$12,VLOOKUP('Monthly Invoice Template'!$G$11,'List Tables'!$N$2:$O$12,2,0),0)+1
)))))))</f>
        <v/>
      </c>
      <c r="K19" s="17"/>
      <c r="M19" s="56"/>
    </row>
    <row r="20" spans="2:13" ht="21" customHeight="1" x14ac:dyDescent="0.25">
      <c r="B20" s="88"/>
      <c r="C20" s="89"/>
      <c r="D20" s="90"/>
      <c r="E20" s="80"/>
      <c r="F20" s="19"/>
      <c r="G20" s="23"/>
      <c r="H20" s="41" t="str">
        <f t="shared" si="0"/>
        <v/>
      </c>
      <c r="I20" s="42" t="str">
        <f>IF(F20="","",IF(F20&lt;'List Tables'!$A$32-30,"***",""))</f>
        <v/>
      </c>
      <c r="J20" s="24" t="str">
        <f>IF('Monthly Invoice Template'!H20="","",
IF(G20&lt;F20,"Invalid Range",
IF(OR(
G20&gt;VLOOKUP($F$11,'List Tables'!$A$16:$L$27,VLOOKUP('Monthly Invoice Template'!$G$11,'List Tables'!$N$2:$O$12,2,0),0),
F20&gt;VLOOKUP($F$11,'List Tables'!$A$16:$L$27,VLOOKUP('Monthly Invoice Template'!$G$11,'List Tables'!$N$2:$O$12,2,0),0)
),"No future dates",
IF(OR(
H20&lt;31,
G20&lt;VLOOKUP($F$11,'List Tables'!$A$1:$L$12,VLOOKUP('Monthly Invoice Template'!$G$11,'List Tables'!$N$2:$O$12,2,0),0)
),0,
IF(G20&lt;'List Tables'!$A$32,0,
IF(AND($F$11="July",$G$11=2022),IF(F20+30&gt;='List Tables'!$A$32,'Monthly Invoice Template'!G20-('Monthly Invoice Template'!F20+30),'Monthly Invoice Template'!G20-'List Tables'!$A$32+1),
IF(
F20+30&gt;VLOOKUP($F$11,'List Tables'!$A$1:$L$12,VLOOKUP('Monthly Invoice Template'!$G$11,'List Tables'!$N$2:$O$12,2,0),0),
'Monthly Invoice Template'!G20-('Monthly Invoice Template'!F20+29),
'Monthly Invoice Template'!G20-VLOOKUP($F$11,'List Tables'!$A$1:$L$12,VLOOKUP('Monthly Invoice Template'!$G$11,'List Tables'!$N$2:$O$12,2,0),0)+1
)))))))</f>
        <v/>
      </c>
      <c r="K20" s="17"/>
    </row>
    <row r="21" spans="2:13" ht="21" customHeight="1" x14ac:dyDescent="0.25">
      <c r="B21" s="88"/>
      <c r="C21" s="89"/>
      <c r="D21" s="90"/>
      <c r="E21" s="80"/>
      <c r="F21" s="19"/>
      <c r="G21" s="23"/>
      <c r="H21" s="41" t="str">
        <f t="shared" si="0"/>
        <v/>
      </c>
      <c r="I21" s="42" t="str">
        <f>IF(F21="","",IF(F21&lt;'List Tables'!$A$32-30,"***",""))</f>
        <v/>
      </c>
      <c r="J21" s="24" t="str">
        <f>IF('Monthly Invoice Template'!H21="","",
IF(G21&lt;F21,"Invalid Range",
IF(OR(
G21&gt;VLOOKUP($F$11,'List Tables'!$A$16:$L$27,VLOOKUP('Monthly Invoice Template'!$G$11,'List Tables'!$N$2:$O$12,2,0),0),
F21&gt;VLOOKUP($F$11,'List Tables'!$A$16:$L$27,VLOOKUP('Monthly Invoice Template'!$G$11,'List Tables'!$N$2:$O$12,2,0),0)
),"No future dates",
IF(OR(
H21&lt;31,
G21&lt;VLOOKUP($F$11,'List Tables'!$A$1:$L$12,VLOOKUP('Monthly Invoice Template'!$G$11,'List Tables'!$N$2:$O$12,2,0),0)
),0,
IF(G21&lt;'List Tables'!$A$32,0,
IF(AND($F$11="July",$G$11=2022),IF(F21+30&gt;='List Tables'!$A$32,'Monthly Invoice Template'!G21-('Monthly Invoice Template'!F21+30),'Monthly Invoice Template'!G21-'List Tables'!$A$32+1),
IF(
F21+30&gt;VLOOKUP($F$11,'List Tables'!$A$1:$L$12,VLOOKUP('Monthly Invoice Template'!$G$11,'List Tables'!$N$2:$O$12,2,0),0),
'Monthly Invoice Template'!G21-('Monthly Invoice Template'!F21+29),
'Monthly Invoice Template'!G21-VLOOKUP($F$11,'List Tables'!$A$1:$L$12,VLOOKUP('Monthly Invoice Template'!$G$11,'List Tables'!$N$2:$O$12,2,0),0)+1
)))))))</f>
        <v/>
      </c>
      <c r="K21" s="17"/>
      <c r="M21" s="56"/>
    </row>
    <row r="22" spans="2:13" ht="21" customHeight="1" x14ac:dyDescent="0.25">
      <c r="B22" s="88"/>
      <c r="C22" s="89"/>
      <c r="D22" s="90"/>
      <c r="E22" s="80"/>
      <c r="F22" s="19"/>
      <c r="G22" s="23"/>
      <c r="H22" s="41" t="str">
        <f t="shared" si="0"/>
        <v/>
      </c>
      <c r="I22" s="42" t="str">
        <f>IF(F22="","",IF(F22&lt;'List Tables'!$A$32-30,"***",""))</f>
        <v/>
      </c>
      <c r="J22" s="24" t="str">
        <f>IF('Monthly Invoice Template'!H22="","",
IF(G22&lt;F22,"Invalid Range",
IF(OR(
G22&gt;VLOOKUP($F$11,'List Tables'!$A$16:$L$27,VLOOKUP('Monthly Invoice Template'!$G$11,'List Tables'!$N$2:$O$12,2,0),0),
F22&gt;VLOOKUP($F$11,'List Tables'!$A$16:$L$27,VLOOKUP('Monthly Invoice Template'!$G$11,'List Tables'!$N$2:$O$12,2,0),0)
),"No future dates",
IF(OR(
H22&lt;31,
G22&lt;VLOOKUP($F$11,'List Tables'!$A$1:$L$12,VLOOKUP('Monthly Invoice Template'!$G$11,'List Tables'!$N$2:$O$12,2,0),0)
),0,
IF(G22&lt;'List Tables'!$A$32,0,
IF(AND($F$11="July",$G$11=2022),IF(F22+30&gt;='List Tables'!$A$32,'Monthly Invoice Template'!G22-('Monthly Invoice Template'!F22+30),'Monthly Invoice Template'!G22-'List Tables'!$A$32+1),
IF(
F22+30&gt;VLOOKUP($F$11,'List Tables'!$A$1:$L$12,VLOOKUP('Monthly Invoice Template'!$G$11,'List Tables'!$N$2:$O$12,2,0),0),
'Monthly Invoice Template'!G22-('Monthly Invoice Template'!F22+29),
'Monthly Invoice Template'!G22-VLOOKUP($F$11,'List Tables'!$A$1:$L$12,VLOOKUP('Monthly Invoice Template'!$G$11,'List Tables'!$N$2:$O$12,2,0),0)+1
)))))))</f>
        <v/>
      </c>
      <c r="K22" s="17"/>
    </row>
    <row r="23" spans="2:13" ht="21" customHeight="1" x14ac:dyDescent="0.25">
      <c r="B23" s="88"/>
      <c r="C23" s="89"/>
      <c r="D23" s="90"/>
      <c r="E23" s="80"/>
      <c r="F23" s="19"/>
      <c r="G23" s="23"/>
      <c r="H23" s="41" t="str">
        <f t="shared" si="0"/>
        <v/>
      </c>
      <c r="I23" s="42" t="str">
        <f>IF(F23="","",IF(F23&lt;'List Tables'!$A$32-30,"***",""))</f>
        <v/>
      </c>
      <c r="J23" s="24" t="str">
        <f>IF('Monthly Invoice Template'!H23="","",
IF(G23&lt;F23,"Invalid Range",
IF(OR(
G23&gt;VLOOKUP($F$11,'List Tables'!$A$16:$L$27,VLOOKUP('Monthly Invoice Template'!$G$11,'List Tables'!$N$2:$O$12,2,0),0),
F23&gt;VLOOKUP($F$11,'List Tables'!$A$16:$L$27,VLOOKUP('Monthly Invoice Template'!$G$11,'List Tables'!$N$2:$O$12,2,0),0)
),"No future dates",
IF(OR(
H23&lt;31,
G23&lt;VLOOKUP($F$11,'List Tables'!$A$1:$L$12,VLOOKUP('Monthly Invoice Template'!$G$11,'List Tables'!$N$2:$O$12,2,0),0)
),0,
IF(G23&lt;'List Tables'!$A$32,0,
IF(AND($F$11="July",$G$11=2022),IF(F23+30&gt;='List Tables'!$A$32,'Monthly Invoice Template'!G23-('Monthly Invoice Template'!F23+30),'Monthly Invoice Template'!G23-'List Tables'!$A$32+1),
IF(
F23+30&gt;VLOOKUP($F$11,'List Tables'!$A$1:$L$12,VLOOKUP('Monthly Invoice Template'!$G$11,'List Tables'!$N$2:$O$12,2,0),0),
'Monthly Invoice Template'!G23-('Monthly Invoice Template'!F23+29),
'Monthly Invoice Template'!G23-VLOOKUP($F$11,'List Tables'!$A$1:$L$12,VLOOKUP('Monthly Invoice Template'!$G$11,'List Tables'!$N$2:$O$12,2,0),0)+1
)))))))</f>
        <v/>
      </c>
      <c r="K23" s="17"/>
    </row>
    <row r="24" spans="2:13" ht="21" customHeight="1" x14ac:dyDescent="0.25">
      <c r="B24" s="88"/>
      <c r="C24" s="89"/>
      <c r="D24" s="90"/>
      <c r="E24" s="80"/>
      <c r="F24" s="19"/>
      <c r="G24" s="23"/>
      <c r="H24" s="41" t="str">
        <f t="shared" si="0"/>
        <v/>
      </c>
      <c r="I24" s="42" t="str">
        <f>IF(F24="","",IF(F24&lt;'List Tables'!$A$32-30,"***",""))</f>
        <v/>
      </c>
      <c r="J24" s="24" t="str">
        <f>IF('Monthly Invoice Template'!H24="","",
IF(G24&lt;F24,"Invalid Range",
IF(OR(
G24&gt;VLOOKUP($F$11,'List Tables'!$A$16:$L$27,VLOOKUP('Monthly Invoice Template'!$G$11,'List Tables'!$N$2:$O$12,2,0),0),
F24&gt;VLOOKUP($F$11,'List Tables'!$A$16:$L$27,VLOOKUP('Monthly Invoice Template'!$G$11,'List Tables'!$N$2:$O$12,2,0),0)
),"No future dates",
IF(OR(
H24&lt;31,
G24&lt;VLOOKUP($F$11,'List Tables'!$A$1:$L$12,VLOOKUP('Monthly Invoice Template'!$G$11,'List Tables'!$N$2:$O$12,2,0),0)
),0,
IF(G24&lt;'List Tables'!$A$32,0,
IF(AND($F$11="July",$G$11=2022),IF(F24+30&gt;='List Tables'!$A$32,'Monthly Invoice Template'!G24-('Monthly Invoice Template'!F24+30),'Monthly Invoice Template'!G24-'List Tables'!$A$32+1),
IF(
F24+30&gt;VLOOKUP($F$11,'List Tables'!$A$1:$L$12,VLOOKUP('Monthly Invoice Template'!$G$11,'List Tables'!$N$2:$O$12,2,0),0),
'Monthly Invoice Template'!G24-('Monthly Invoice Template'!F24+29),
'Monthly Invoice Template'!G24-VLOOKUP($F$11,'List Tables'!$A$1:$L$12,VLOOKUP('Monthly Invoice Template'!$G$11,'List Tables'!$N$2:$O$12,2,0),0)+1
)))))))</f>
        <v/>
      </c>
      <c r="K24" s="17"/>
    </row>
    <row r="25" spans="2:13" ht="21" customHeight="1" x14ac:dyDescent="0.25">
      <c r="B25" s="88"/>
      <c r="C25" s="89"/>
      <c r="D25" s="90"/>
      <c r="E25" s="80"/>
      <c r="F25" s="19"/>
      <c r="G25" s="23"/>
      <c r="H25" s="41" t="str">
        <f t="shared" si="0"/>
        <v/>
      </c>
      <c r="I25" s="42" t="str">
        <f>IF(F25="","",IF(F25&lt;'List Tables'!$A$32-30,"***",""))</f>
        <v/>
      </c>
      <c r="J25" s="24" t="str">
        <f>IF('Monthly Invoice Template'!H25="","",
IF(G25&lt;F25,"Invalid Range",
IF(OR(
G25&gt;VLOOKUP($F$11,'List Tables'!$A$16:$L$27,VLOOKUP('Monthly Invoice Template'!$G$11,'List Tables'!$N$2:$O$12,2,0),0),
F25&gt;VLOOKUP($F$11,'List Tables'!$A$16:$L$27,VLOOKUP('Monthly Invoice Template'!$G$11,'List Tables'!$N$2:$O$12,2,0),0)
),"No future dates",
IF(OR(
H25&lt;31,
G25&lt;VLOOKUP($F$11,'List Tables'!$A$1:$L$12,VLOOKUP('Monthly Invoice Template'!$G$11,'List Tables'!$N$2:$O$12,2,0),0)
),0,
IF(G25&lt;'List Tables'!$A$32,0,
IF(AND($F$11="July",$G$11=2022),IF(F25+30&gt;='List Tables'!$A$32,'Monthly Invoice Template'!G25-('Monthly Invoice Template'!F25+30),'Monthly Invoice Template'!G25-'List Tables'!$A$32+1),
IF(
F25+30&gt;VLOOKUP($F$11,'List Tables'!$A$1:$L$12,VLOOKUP('Monthly Invoice Template'!$G$11,'List Tables'!$N$2:$O$12,2,0),0),
'Monthly Invoice Template'!G25-('Monthly Invoice Template'!F25+29),
'Monthly Invoice Template'!G25-VLOOKUP($F$11,'List Tables'!$A$1:$L$12,VLOOKUP('Monthly Invoice Template'!$G$11,'List Tables'!$N$2:$O$12,2,0),0)+1
)))))))</f>
        <v/>
      </c>
      <c r="K25" s="17"/>
    </row>
    <row r="26" spans="2:13" ht="21" customHeight="1" x14ac:dyDescent="0.25">
      <c r="B26" s="88"/>
      <c r="C26" s="89"/>
      <c r="D26" s="90"/>
      <c r="E26" s="80"/>
      <c r="F26" s="19"/>
      <c r="G26" s="23"/>
      <c r="H26" s="41" t="str">
        <f t="shared" si="0"/>
        <v/>
      </c>
      <c r="I26" s="42" t="str">
        <f>IF(F26="","",IF(F26&lt;'List Tables'!$A$32-30,"***",""))</f>
        <v/>
      </c>
      <c r="J26" s="24" t="str">
        <f>IF('Monthly Invoice Template'!H26="","",
IF(G26&lt;F26,"Invalid Range",
IF(OR(
G26&gt;VLOOKUP($F$11,'List Tables'!$A$16:$L$27,VLOOKUP('Monthly Invoice Template'!$G$11,'List Tables'!$N$2:$O$12,2,0),0),
F26&gt;VLOOKUP($F$11,'List Tables'!$A$16:$L$27,VLOOKUP('Monthly Invoice Template'!$G$11,'List Tables'!$N$2:$O$12,2,0),0)
),"No future dates",
IF(OR(
H26&lt;31,
G26&lt;VLOOKUP($F$11,'List Tables'!$A$1:$L$12,VLOOKUP('Monthly Invoice Template'!$G$11,'List Tables'!$N$2:$O$12,2,0),0)
),0,
IF(G26&lt;'List Tables'!$A$32,0,
IF(AND($F$11="July",$G$11=2022),IF(F26+30&gt;='List Tables'!$A$32,'Monthly Invoice Template'!G26-('Monthly Invoice Template'!F26+30),'Monthly Invoice Template'!G26-'List Tables'!$A$32+1),
IF(
F26+30&gt;VLOOKUP($F$11,'List Tables'!$A$1:$L$12,VLOOKUP('Monthly Invoice Template'!$G$11,'List Tables'!$N$2:$O$12,2,0),0),
'Monthly Invoice Template'!G26-('Monthly Invoice Template'!F26+29),
'Monthly Invoice Template'!G26-VLOOKUP($F$11,'List Tables'!$A$1:$L$12,VLOOKUP('Monthly Invoice Template'!$G$11,'List Tables'!$N$2:$O$12,2,0),0)+1
)))))))</f>
        <v/>
      </c>
      <c r="K26" s="17"/>
    </row>
    <row r="27" spans="2:13" ht="21" customHeight="1" x14ac:dyDescent="0.25">
      <c r="B27" s="88"/>
      <c r="C27" s="89"/>
      <c r="D27" s="90"/>
      <c r="E27" s="80"/>
      <c r="F27" s="19"/>
      <c r="G27" s="23"/>
      <c r="H27" s="41" t="str">
        <f t="shared" si="0"/>
        <v/>
      </c>
      <c r="I27" s="42" t="str">
        <f>IF(F27="","",IF(F27&lt;'List Tables'!$A$32-30,"***",""))</f>
        <v/>
      </c>
      <c r="J27" s="24" t="str">
        <f>IF('Monthly Invoice Template'!H27="","",
IF(G27&lt;F27,"Invalid Range",
IF(OR(
G27&gt;VLOOKUP($F$11,'List Tables'!$A$16:$L$27,VLOOKUP('Monthly Invoice Template'!$G$11,'List Tables'!$N$2:$O$12,2,0),0),
F27&gt;VLOOKUP($F$11,'List Tables'!$A$16:$L$27,VLOOKUP('Monthly Invoice Template'!$G$11,'List Tables'!$N$2:$O$12,2,0),0)
),"No future dates",
IF(OR(
H27&lt;31,
G27&lt;VLOOKUP($F$11,'List Tables'!$A$1:$L$12,VLOOKUP('Monthly Invoice Template'!$G$11,'List Tables'!$N$2:$O$12,2,0),0)
),0,
IF(G27&lt;'List Tables'!$A$32,0,
IF(AND($F$11="July",$G$11=2022),IF(F27+30&gt;='List Tables'!$A$32,'Monthly Invoice Template'!G27-('Monthly Invoice Template'!F27+30),'Monthly Invoice Template'!G27-'List Tables'!$A$32+1),
IF(
F27+30&gt;VLOOKUP($F$11,'List Tables'!$A$1:$L$12,VLOOKUP('Monthly Invoice Template'!$G$11,'List Tables'!$N$2:$O$12,2,0),0),
'Monthly Invoice Template'!G27-('Monthly Invoice Template'!F27+29),
'Monthly Invoice Template'!G27-VLOOKUP($F$11,'List Tables'!$A$1:$L$12,VLOOKUP('Monthly Invoice Template'!$G$11,'List Tables'!$N$2:$O$12,2,0),0)+1
)))))))</f>
        <v/>
      </c>
      <c r="K27" s="17"/>
    </row>
    <row r="28" spans="2:13" ht="21" customHeight="1" x14ac:dyDescent="0.25">
      <c r="B28" s="88"/>
      <c r="C28" s="89"/>
      <c r="D28" s="90"/>
      <c r="E28" s="80"/>
      <c r="F28" s="19"/>
      <c r="G28" s="23"/>
      <c r="H28" s="41" t="str">
        <f t="shared" si="0"/>
        <v/>
      </c>
      <c r="I28" s="42" t="str">
        <f>IF(F28="","",IF(F28&lt;'List Tables'!$A$32-30,"***",""))</f>
        <v/>
      </c>
      <c r="J28" s="24" t="str">
        <f>IF('Monthly Invoice Template'!H28="","",
IF(G28&lt;F28,"Invalid Range",
IF(OR(
G28&gt;VLOOKUP($F$11,'List Tables'!$A$16:$L$27,VLOOKUP('Monthly Invoice Template'!$G$11,'List Tables'!$N$2:$O$12,2,0),0),
F28&gt;VLOOKUP($F$11,'List Tables'!$A$16:$L$27,VLOOKUP('Monthly Invoice Template'!$G$11,'List Tables'!$N$2:$O$12,2,0),0)
),"No future dates",
IF(OR(
H28&lt;31,
G28&lt;VLOOKUP($F$11,'List Tables'!$A$1:$L$12,VLOOKUP('Monthly Invoice Template'!$G$11,'List Tables'!$N$2:$O$12,2,0),0)
),0,
IF(G28&lt;'List Tables'!$A$32,0,
IF(AND($F$11="July",$G$11=2022),IF(F28+30&gt;='List Tables'!$A$32,'Monthly Invoice Template'!G28-('Monthly Invoice Template'!F28+30),'Monthly Invoice Template'!G28-'List Tables'!$A$32+1),
IF(
F28+30&gt;VLOOKUP($F$11,'List Tables'!$A$1:$L$12,VLOOKUP('Monthly Invoice Template'!$G$11,'List Tables'!$N$2:$O$12,2,0),0),
'Monthly Invoice Template'!G28-('Monthly Invoice Template'!F28+29),
'Monthly Invoice Template'!G28-VLOOKUP($F$11,'List Tables'!$A$1:$L$12,VLOOKUP('Monthly Invoice Template'!$G$11,'List Tables'!$N$2:$O$12,2,0),0)+1
)))))))</f>
        <v/>
      </c>
      <c r="K28" s="17"/>
    </row>
    <row r="29" spans="2:13" ht="21" customHeight="1" x14ac:dyDescent="0.25">
      <c r="B29" s="88"/>
      <c r="C29" s="89"/>
      <c r="D29" s="90"/>
      <c r="E29" s="80"/>
      <c r="F29" s="19"/>
      <c r="G29" s="23"/>
      <c r="H29" s="41" t="str">
        <f t="shared" si="0"/>
        <v/>
      </c>
      <c r="I29" s="42" t="str">
        <f>IF(F29="","",IF(F29&lt;'List Tables'!$A$32-30,"***",""))</f>
        <v/>
      </c>
      <c r="J29" s="24" t="str">
        <f>IF('Monthly Invoice Template'!H29="","",
IF(G29&lt;F29,"Invalid Range",
IF(OR(
G29&gt;VLOOKUP($F$11,'List Tables'!$A$16:$L$27,VLOOKUP('Monthly Invoice Template'!$G$11,'List Tables'!$N$2:$O$12,2,0),0),
F29&gt;VLOOKUP($F$11,'List Tables'!$A$16:$L$27,VLOOKUP('Monthly Invoice Template'!$G$11,'List Tables'!$N$2:$O$12,2,0),0)
),"No future dates",
IF(OR(
H29&lt;31,
G29&lt;VLOOKUP($F$11,'List Tables'!$A$1:$L$12,VLOOKUP('Monthly Invoice Template'!$G$11,'List Tables'!$N$2:$O$12,2,0),0)
),0,
IF(G29&lt;'List Tables'!$A$32,0,
IF(AND($F$11="July",$G$11=2022),IF(F29+30&gt;='List Tables'!$A$32,'Monthly Invoice Template'!G29-('Monthly Invoice Template'!F29+30),'Monthly Invoice Template'!G29-'List Tables'!$A$32+1),
IF(
F29+30&gt;VLOOKUP($F$11,'List Tables'!$A$1:$L$12,VLOOKUP('Monthly Invoice Template'!$G$11,'List Tables'!$N$2:$O$12,2,0),0),
'Monthly Invoice Template'!G29-('Monthly Invoice Template'!F29+29),
'Monthly Invoice Template'!G29-VLOOKUP($F$11,'List Tables'!$A$1:$L$12,VLOOKUP('Monthly Invoice Template'!$G$11,'List Tables'!$N$2:$O$12,2,0),0)+1
)))))))</f>
        <v/>
      </c>
      <c r="K29" s="17"/>
    </row>
    <row r="30" spans="2:13" ht="21" customHeight="1" x14ac:dyDescent="0.25">
      <c r="B30" s="88"/>
      <c r="C30" s="89"/>
      <c r="D30" s="90"/>
      <c r="E30" s="80"/>
      <c r="F30" s="19"/>
      <c r="G30" s="23"/>
      <c r="H30" s="41" t="str">
        <f t="shared" si="0"/>
        <v/>
      </c>
      <c r="I30" s="42" t="str">
        <f>IF(F30="","",IF(F30&lt;'List Tables'!$A$32-30,"***",""))</f>
        <v/>
      </c>
      <c r="J30" s="24" t="str">
        <f>IF('Monthly Invoice Template'!H30="","",
IF(G30&lt;F30,"Invalid Range",
IF(OR(
G30&gt;VLOOKUP($F$11,'List Tables'!$A$16:$L$27,VLOOKUP('Monthly Invoice Template'!$G$11,'List Tables'!$N$2:$O$12,2,0),0),
F30&gt;VLOOKUP($F$11,'List Tables'!$A$16:$L$27,VLOOKUP('Monthly Invoice Template'!$G$11,'List Tables'!$N$2:$O$12,2,0),0)
),"No future dates",
IF(OR(
H30&lt;31,
G30&lt;VLOOKUP($F$11,'List Tables'!$A$1:$L$12,VLOOKUP('Monthly Invoice Template'!$G$11,'List Tables'!$N$2:$O$12,2,0),0)
),0,
IF(G30&lt;'List Tables'!$A$32,0,
IF(AND($F$11="July",$G$11=2022),IF(F30+30&gt;='List Tables'!$A$32,'Monthly Invoice Template'!G30-('Monthly Invoice Template'!F30+30),'Monthly Invoice Template'!G30-'List Tables'!$A$32+1),
IF(
F30+30&gt;VLOOKUP($F$11,'List Tables'!$A$1:$L$12,VLOOKUP('Monthly Invoice Template'!$G$11,'List Tables'!$N$2:$O$12,2,0),0),
'Monthly Invoice Template'!G30-('Monthly Invoice Template'!F30+29),
'Monthly Invoice Template'!G30-VLOOKUP($F$11,'List Tables'!$A$1:$L$12,VLOOKUP('Monthly Invoice Template'!$G$11,'List Tables'!$N$2:$O$12,2,0),0)+1
)))))))</f>
        <v/>
      </c>
      <c r="K30" s="17"/>
    </row>
    <row r="31" spans="2:13" ht="21" customHeight="1" x14ac:dyDescent="0.25">
      <c r="B31" s="88"/>
      <c r="C31" s="89"/>
      <c r="D31" s="90"/>
      <c r="E31" s="80"/>
      <c r="F31" s="19"/>
      <c r="G31" s="23"/>
      <c r="H31" s="41" t="str">
        <f t="shared" si="0"/>
        <v/>
      </c>
      <c r="I31" s="42" t="str">
        <f>IF(F31="","",IF(F31&lt;'List Tables'!$A$32-30,"***",""))</f>
        <v/>
      </c>
      <c r="J31" s="24" t="str">
        <f>IF('Monthly Invoice Template'!H31="","",
IF(G31&lt;F31,"Invalid Range",
IF(OR(
G31&gt;VLOOKUP($F$11,'List Tables'!$A$16:$L$27,VLOOKUP('Monthly Invoice Template'!$G$11,'List Tables'!$N$2:$O$12,2,0),0),
F31&gt;VLOOKUP($F$11,'List Tables'!$A$16:$L$27,VLOOKUP('Monthly Invoice Template'!$G$11,'List Tables'!$N$2:$O$12,2,0),0)
),"No future dates",
IF(OR(
H31&lt;31,
G31&lt;VLOOKUP($F$11,'List Tables'!$A$1:$L$12,VLOOKUP('Monthly Invoice Template'!$G$11,'List Tables'!$N$2:$O$12,2,0),0)
),0,
IF(G31&lt;'List Tables'!$A$32,0,
IF(AND($F$11="July",$G$11=2022),IF(F31+30&gt;='List Tables'!$A$32,'Monthly Invoice Template'!G31-('Monthly Invoice Template'!F31+30),'Monthly Invoice Template'!G31-'List Tables'!$A$32+1),
IF(
F31+30&gt;VLOOKUP($F$11,'List Tables'!$A$1:$L$12,VLOOKUP('Monthly Invoice Template'!$G$11,'List Tables'!$N$2:$O$12,2,0),0),
'Monthly Invoice Template'!G31-('Monthly Invoice Template'!F31+29),
'Monthly Invoice Template'!G31-VLOOKUP($F$11,'List Tables'!$A$1:$L$12,VLOOKUP('Monthly Invoice Template'!$G$11,'List Tables'!$N$2:$O$12,2,0),0)+1
)))))))</f>
        <v/>
      </c>
      <c r="K31" s="17"/>
    </row>
    <row r="32" spans="2:13" ht="21" customHeight="1" x14ac:dyDescent="0.25">
      <c r="B32" s="88"/>
      <c r="C32" s="89"/>
      <c r="D32" s="90"/>
      <c r="E32" s="80"/>
      <c r="F32" s="19"/>
      <c r="G32" s="23"/>
      <c r="H32" s="41" t="str">
        <f t="shared" si="0"/>
        <v/>
      </c>
      <c r="I32" s="42" t="str">
        <f>IF(F32="","",IF(F32&lt;'List Tables'!$A$32-30,"***",""))</f>
        <v/>
      </c>
      <c r="J32" s="24" t="str">
        <f>IF('Monthly Invoice Template'!H32="","",
IF(G32&lt;F32,"Invalid Range",
IF(OR(
G32&gt;VLOOKUP($F$11,'List Tables'!$A$16:$L$27,VLOOKUP('Monthly Invoice Template'!$G$11,'List Tables'!$N$2:$O$12,2,0),0),
F32&gt;VLOOKUP($F$11,'List Tables'!$A$16:$L$27,VLOOKUP('Monthly Invoice Template'!$G$11,'List Tables'!$N$2:$O$12,2,0),0)
),"No future dates",
IF(OR(
H32&lt;31,
G32&lt;VLOOKUP($F$11,'List Tables'!$A$1:$L$12,VLOOKUP('Monthly Invoice Template'!$G$11,'List Tables'!$N$2:$O$12,2,0),0)
),0,
IF(G32&lt;'List Tables'!$A$32,0,
IF(AND($F$11="July",$G$11=2022),IF(F32+30&gt;='List Tables'!$A$32,'Monthly Invoice Template'!G32-('Monthly Invoice Template'!F32+30),'Monthly Invoice Template'!G32-'List Tables'!$A$32+1),
IF(
F32+30&gt;VLOOKUP($F$11,'List Tables'!$A$1:$L$12,VLOOKUP('Monthly Invoice Template'!$G$11,'List Tables'!$N$2:$O$12,2,0),0),
'Monthly Invoice Template'!G32-('Monthly Invoice Template'!F32+29),
'Monthly Invoice Template'!G32-VLOOKUP($F$11,'List Tables'!$A$1:$L$12,VLOOKUP('Monthly Invoice Template'!$G$11,'List Tables'!$N$2:$O$12,2,0),0)+1
)))))))</f>
        <v/>
      </c>
      <c r="K32" s="17"/>
    </row>
    <row r="33" spans="2:17" ht="21" customHeight="1" x14ac:dyDescent="0.25">
      <c r="B33" s="88"/>
      <c r="C33" s="89"/>
      <c r="D33" s="90"/>
      <c r="E33" s="80"/>
      <c r="F33" s="19"/>
      <c r="G33" s="23"/>
      <c r="H33" s="41" t="str">
        <f t="shared" si="0"/>
        <v/>
      </c>
      <c r="I33" s="42" t="str">
        <f>IF(F33="","",IF(F33&lt;'List Tables'!$A$32-30,"***",""))</f>
        <v/>
      </c>
      <c r="J33" s="24" t="str">
        <f>IF('Monthly Invoice Template'!H33="","",
IF(G33&lt;F33,"Invalid Range",
IF(OR(
G33&gt;VLOOKUP($F$11,'List Tables'!$A$16:$L$27,VLOOKUP('Monthly Invoice Template'!$G$11,'List Tables'!$N$2:$O$12,2,0),0),
F33&gt;VLOOKUP($F$11,'List Tables'!$A$16:$L$27,VLOOKUP('Monthly Invoice Template'!$G$11,'List Tables'!$N$2:$O$12,2,0),0)
),"No future dates",
IF(OR(
H33&lt;31,
G33&lt;VLOOKUP($F$11,'List Tables'!$A$1:$L$12,VLOOKUP('Monthly Invoice Template'!$G$11,'List Tables'!$N$2:$O$12,2,0),0)
),0,
IF(G33&lt;'List Tables'!$A$32,0,
IF(AND($F$11="July",$G$11=2022),IF(F33+30&gt;='List Tables'!$A$32,'Monthly Invoice Template'!G33-('Monthly Invoice Template'!F33+30),'Monthly Invoice Template'!G33-'List Tables'!$A$32+1),
IF(
F33+30&gt;VLOOKUP($F$11,'List Tables'!$A$1:$L$12,VLOOKUP('Monthly Invoice Template'!$G$11,'List Tables'!$N$2:$O$12,2,0),0),
'Monthly Invoice Template'!G33-('Monthly Invoice Template'!F33+29),
'Monthly Invoice Template'!G33-VLOOKUP($F$11,'List Tables'!$A$1:$L$12,VLOOKUP('Monthly Invoice Template'!$G$11,'List Tables'!$N$2:$O$12,2,0),0)+1
)))))))</f>
        <v/>
      </c>
      <c r="K33" s="17"/>
    </row>
    <row r="34" spans="2:17" ht="21" customHeight="1" x14ac:dyDescent="0.25">
      <c r="B34" s="88"/>
      <c r="C34" s="89"/>
      <c r="D34" s="90"/>
      <c r="E34" s="80"/>
      <c r="F34" s="19"/>
      <c r="G34" s="23"/>
      <c r="H34" s="41" t="str">
        <f t="shared" si="0"/>
        <v/>
      </c>
      <c r="I34" s="42" t="str">
        <f>IF(F34="","",IF(F34&lt;'List Tables'!$A$32-30,"***",""))</f>
        <v/>
      </c>
      <c r="J34" s="24" t="str">
        <f>IF('Monthly Invoice Template'!H34="","",
IF(G34&lt;F34,"Invalid Range",
IF(OR(
G34&gt;VLOOKUP($F$11,'List Tables'!$A$16:$L$27,VLOOKUP('Monthly Invoice Template'!$G$11,'List Tables'!$N$2:$O$12,2,0),0),
F34&gt;VLOOKUP($F$11,'List Tables'!$A$16:$L$27,VLOOKUP('Monthly Invoice Template'!$G$11,'List Tables'!$N$2:$O$12,2,0),0)
),"No future dates",
IF(OR(
H34&lt;31,
G34&lt;VLOOKUP($F$11,'List Tables'!$A$1:$L$12,VLOOKUP('Monthly Invoice Template'!$G$11,'List Tables'!$N$2:$O$12,2,0),0)
),0,
IF(G34&lt;'List Tables'!$A$32,0,
IF(AND($F$11="July",$G$11=2022),IF(F34+30&gt;='List Tables'!$A$32,'Monthly Invoice Template'!G34-('Monthly Invoice Template'!F34+30),'Monthly Invoice Template'!G34-'List Tables'!$A$32+1),
IF(
F34+30&gt;VLOOKUP($F$11,'List Tables'!$A$1:$L$12,VLOOKUP('Monthly Invoice Template'!$G$11,'List Tables'!$N$2:$O$12,2,0),0),
'Monthly Invoice Template'!G34-('Monthly Invoice Template'!F34+29),
'Monthly Invoice Template'!G34-VLOOKUP($F$11,'List Tables'!$A$1:$L$12,VLOOKUP('Monthly Invoice Template'!$G$11,'List Tables'!$N$2:$O$12,2,0),0)+1
)))))))</f>
        <v/>
      </c>
      <c r="K34" s="17"/>
    </row>
    <row r="35" spans="2:17" ht="21" customHeight="1" x14ac:dyDescent="0.25">
      <c r="B35" s="88"/>
      <c r="C35" s="89"/>
      <c r="D35" s="90"/>
      <c r="E35" s="80"/>
      <c r="F35" s="19"/>
      <c r="G35" s="23"/>
      <c r="H35" s="41" t="str">
        <f t="shared" si="0"/>
        <v/>
      </c>
      <c r="I35" s="42" t="str">
        <f>IF(F35="","",IF(F35&lt;'List Tables'!$A$32-30,"***",""))</f>
        <v/>
      </c>
      <c r="J35" s="24" t="str">
        <f>IF('Monthly Invoice Template'!H35="","",
IF(G35&lt;F35,"Invalid Range",
IF(OR(
G35&gt;VLOOKUP($F$11,'List Tables'!$A$16:$L$27,VLOOKUP('Monthly Invoice Template'!$G$11,'List Tables'!$N$2:$O$12,2,0),0),
F35&gt;VLOOKUP($F$11,'List Tables'!$A$16:$L$27,VLOOKUP('Monthly Invoice Template'!$G$11,'List Tables'!$N$2:$O$12,2,0),0)
),"No future dates",
IF(OR(
H35&lt;31,
G35&lt;VLOOKUP($F$11,'List Tables'!$A$1:$L$12,VLOOKUP('Monthly Invoice Template'!$G$11,'List Tables'!$N$2:$O$12,2,0),0)
),0,
IF(G35&lt;'List Tables'!$A$32,0,
IF(AND($F$11="July",$G$11=2022),IF(F35+30&gt;='List Tables'!$A$32,'Monthly Invoice Template'!G35-('Monthly Invoice Template'!F35+30),'Monthly Invoice Template'!G35-'List Tables'!$A$32+1),
IF(
F35+30&gt;VLOOKUP($F$11,'List Tables'!$A$1:$L$12,VLOOKUP('Monthly Invoice Template'!$G$11,'List Tables'!$N$2:$O$12,2,0),0),
'Monthly Invoice Template'!G35-('Monthly Invoice Template'!F35+29),
'Monthly Invoice Template'!G35-VLOOKUP($F$11,'List Tables'!$A$1:$L$12,VLOOKUP('Monthly Invoice Template'!$G$11,'List Tables'!$N$2:$O$12,2,0),0)+1
)))))))</f>
        <v/>
      </c>
      <c r="K35" s="17"/>
    </row>
    <row r="36" spans="2:17" ht="21" customHeight="1" x14ac:dyDescent="0.25">
      <c r="B36" s="88"/>
      <c r="C36" s="89"/>
      <c r="D36" s="90"/>
      <c r="E36" s="80"/>
      <c r="F36" s="19"/>
      <c r="G36" s="23"/>
      <c r="H36" s="41" t="str">
        <f t="shared" si="0"/>
        <v/>
      </c>
      <c r="I36" s="42" t="str">
        <f>IF(F36="","",IF(F36&lt;'List Tables'!$A$32-30,"***",""))</f>
        <v/>
      </c>
      <c r="J36" s="24" t="str">
        <f>IF('Monthly Invoice Template'!H36="","",
IF(G36&lt;F36,"Invalid Range",
IF(OR(
G36&gt;VLOOKUP($F$11,'List Tables'!$A$16:$L$27,VLOOKUP('Monthly Invoice Template'!$G$11,'List Tables'!$N$2:$O$12,2,0),0),
F36&gt;VLOOKUP($F$11,'List Tables'!$A$16:$L$27,VLOOKUP('Monthly Invoice Template'!$G$11,'List Tables'!$N$2:$O$12,2,0),0)
),"No future dates",
IF(OR(
H36&lt;31,
G36&lt;VLOOKUP($F$11,'List Tables'!$A$1:$L$12,VLOOKUP('Monthly Invoice Template'!$G$11,'List Tables'!$N$2:$O$12,2,0),0)
),0,
IF(G36&lt;'List Tables'!$A$32,0,
IF(AND($F$11="July",$G$11=2022),IF(F36+30&gt;='List Tables'!$A$32,'Monthly Invoice Template'!G36-('Monthly Invoice Template'!F36+30),'Monthly Invoice Template'!G36-'List Tables'!$A$32+1),
IF(
F36+30&gt;VLOOKUP($F$11,'List Tables'!$A$1:$L$12,VLOOKUP('Monthly Invoice Template'!$G$11,'List Tables'!$N$2:$O$12,2,0),0),
'Monthly Invoice Template'!G36-('Monthly Invoice Template'!F36+29),
'Monthly Invoice Template'!G36-VLOOKUP($F$11,'List Tables'!$A$1:$L$12,VLOOKUP('Monthly Invoice Template'!$G$11,'List Tables'!$N$2:$O$12,2,0),0)+1
)))))))</f>
        <v/>
      </c>
      <c r="K36" s="17"/>
    </row>
    <row r="37" spans="2:17" ht="21" customHeight="1" x14ac:dyDescent="0.25">
      <c r="B37" s="88"/>
      <c r="C37" s="89"/>
      <c r="D37" s="90"/>
      <c r="E37" s="80"/>
      <c r="F37" s="19"/>
      <c r="G37" s="23"/>
      <c r="H37" s="41" t="str">
        <f t="shared" si="0"/>
        <v/>
      </c>
      <c r="I37" s="42" t="str">
        <f>IF(F37="","",IF(F37&lt;'List Tables'!$A$32-30,"***",""))</f>
        <v/>
      </c>
      <c r="J37" s="24" t="str">
        <f>IF('Monthly Invoice Template'!H37="","",
IF(G37&lt;F37,"Invalid Range",
IF(OR(
G37&gt;VLOOKUP($F$11,'List Tables'!$A$16:$L$27,VLOOKUP('Monthly Invoice Template'!$G$11,'List Tables'!$N$2:$O$12,2,0),0),
F37&gt;VLOOKUP($F$11,'List Tables'!$A$16:$L$27,VLOOKUP('Monthly Invoice Template'!$G$11,'List Tables'!$N$2:$O$12,2,0),0)
),"No future dates",
IF(OR(
H37&lt;31,
G37&lt;VLOOKUP($F$11,'List Tables'!$A$1:$L$12,VLOOKUP('Monthly Invoice Template'!$G$11,'List Tables'!$N$2:$O$12,2,0),0)
),0,
IF(G37&lt;'List Tables'!$A$32,0,
IF(AND($F$11="July",$G$11=2022),IF(F37+30&gt;='List Tables'!$A$32,'Monthly Invoice Template'!G37-('Monthly Invoice Template'!F37+30),'Monthly Invoice Template'!G37-'List Tables'!$A$32+1),
IF(
F37+30&gt;VLOOKUP($F$11,'List Tables'!$A$1:$L$12,VLOOKUP('Monthly Invoice Template'!$G$11,'List Tables'!$N$2:$O$12,2,0),0),
'Monthly Invoice Template'!G37-('Monthly Invoice Template'!F37+29),
'Monthly Invoice Template'!G37-VLOOKUP($F$11,'List Tables'!$A$1:$L$12,VLOOKUP('Monthly Invoice Template'!$G$11,'List Tables'!$N$2:$O$12,2,0),0)+1
)))))))</f>
        <v/>
      </c>
      <c r="K37" s="17"/>
    </row>
    <row r="38" spans="2:17" ht="21" customHeight="1" x14ac:dyDescent="0.25">
      <c r="B38" s="88"/>
      <c r="C38" s="89"/>
      <c r="D38" s="90"/>
      <c r="E38" s="80"/>
      <c r="F38" s="19"/>
      <c r="G38" s="23"/>
      <c r="H38" s="41" t="str">
        <f t="shared" si="0"/>
        <v/>
      </c>
      <c r="I38" s="42" t="str">
        <f>IF(F38="","",IF(F38&lt;'List Tables'!$A$32-30,"***",""))</f>
        <v/>
      </c>
      <c r="J38" s="24" t="str">
        <f>IF('Monthly Invoice Template'!H38="","",
IF(G38&lt;F38,"Invalid Range",
IF(OR(
G38&gt;VLOOKUP($F$11,'List Tables'!$A$16:$L$27,VLOOKUP('Monthly Invoice Template'!$G$11,'List Tables'!$N$2:$O$12,2,0),0),
F38&gt;VLOOKUP($F$11,'List Tables'!$A$16:$L$27,VLOOKUP('Monthly Invoice Template'!$G$11,'List Tables'!$N$2:$O$12,2,0),0)
),"No future dates",
IF(OR(
H38&lt;31,
G38&lt;VLOOKUP($F$11,'List Tables'!$A$1:$L$12,VLOOKUP('Monthly Invoice Template'!$G$11,'List Tables'!$N$2:$O$12,2,0),0)
),0,
IF(G38&lt;'List Tables'!$A$32,0,
IF(AND($F$11="July",$G$11=2022),IF(F38+30&gt;='List Tables'!$A$32,'Monthly Invoice Template'!G38-('Monthly Invoice Template'!F38+30),'Monthly Invoice Template'!G38-'List Tables'!$A$32+1),
IF(
F38+30&gt;VLOOKUP($F$11,'List Tables'!$A$1:$L$12,VLOOKUP('Monthly Invoice Template'!$G$11,'List Tables'!$N$2:$O$12,2,0),0),
'Monthly Invoice Template'!G38-('Monthly Invoice Template'!F38+29),
'Monthly Invoice Template'!G38-VLOOKUP($F$11,'List Tables'!$A$1:$L$12,VLOOKUP('Monthly Invoice Template'!$G$11,'List Tables'!$N$2:$O$12,2,0),0)+1
)))))))</f>
        <v/>
      </c>
      <c r="K38" s="17"/>
    </row>
    <row r="39" spans="2:17" ht="21" customHeight="1" x14ac:dyDescent="0.25">
      <c r="B39" s="88"/>
      <c r="C39" s="89"/>
      <c r="D39" s="90"/>
      <c r="E39" s="80"/>
      <c r="F39" s="19"/>
      <c r="G39" s="23"/>
      <c r="H39" s="41" t="str">
        <f t="shared" si="0"/>
        <v/>
      </c>
      <c r="I39" s="42" t="str">
        <f>IF(F39="","",IF(F39&lt;'List Tables'!$A$32-30,"***",""))</f>
        <v/>
      </c>
      <c r="J39" s="24" t="str">
        <f>IF('Monthly Invoice Template'!H39="","",
IF(G39&lt;F39,"Invalid Range",
IF(OR(
G39&gt;VLOOKUP($F$11,'List Tables'!$A$16:$L$27,VLOOKUP('Monthly Invoice Template'!$G$11,'List Tables'!$N$2:$O$12,2,0),0),
F39&gt;VLOOKUP($F$11,'List Tables'!$A$16:$L$27,VLOOKUP('Monthly Invoice Template'!$G$11,'List Tables'!$N$2:$O$12,2,0),0)
),"No future dates",
IF(OR(
H39&lt;31,
G39&lt;VLOOKUP($F$11,'List Tables'!$A$1:$L$12,VLOOKUP('Monthly Invoice Template'!$G$11,'List Tables'!$N$2:$O$12,2,0),0)
),0,
IF(G39&lt;'List Tables'!$A$32,0,
IF(AND($F$11="July",$G$11=2022),IF(F39+30&gt;='List Tables'!$A$32,'Monthly Invoice Template'!G39-('Monthly Invoice Template'!F39+30),'Monthly Invoice Template'!G39-'List Tables'!$A$32+1),
IF(
F39+30&gt;VLOOKUP($F$11,'List Tables'!$A$1:$L$12,VLOOKUP('Monthly Invoice Template'!$G$11,'List Tables'!$N$2:$O$12,2,0),0),
'Monthly Invoice Template'!G39-('Monthly Invoice Template'!F39+29),
'Monthly Invoice Template'!G39-VLOOKUP($F$11,'List Tables'!$A$1:$L$12,VLOOKUP('Monthly Invoice Template'!$G$11,'List Tables'!$N$2:$O$12,2,0),0)+1
)))))))</f>
        <v/>
      </c>
      <c r="K39" s="17"/>
    </row>
    <row r="40" spans="2:17" ht="21" customHeight="1" x14ac:dyDescent="0.25">
      <c r="B40" s="88"/>
      <c r="C40" s="89"/>
      <c r="D40" s="90"/>
      <c r="E40" s="80"/>
      <c r="F40" s="19"/>
      <c r="G40" s="23"/>
      <c r="H40" s="41" t="str">
        <f t="shared" si="0"/>
        <v/>
      </c>
      <c r="I40" s="42" t="str">
        <f>IF(F40="","",IF(F40&lt;'List Tables'!$A$32-30,"***",""))</f>
        <v/>
      </c>
      <c r="J40" s="24" t="str">
        <f>IF('Monthly Invoice Template'!H40="","",
IF(G40&lt;F40,"Invalid Range",
IF(OR(
G40&gt;VLOOKUP($F$11,'List Tables'!$A$16:$L$27,VLOOKUP('Monthly Invoice Template'!$G$11,'List Tables'!$N$2:$O$12,2,0),0),
F40&gt;VLOOKUP($F$11,'List Tables'!$A$16:$L$27,VLOOKUP('Monthly Invoice Template'!$G$11,'List Tables'!$N$2:$O$12,2,0),0)
),"No future dates",
IF(OR(
H40&lt;31,
G40&lt;VLOOKUP($F$11,'List Tables'!$A$1:$L$12,VLOOKUP('Monthly Invoice Template'!$G$11,'List Tables'!$N$2:$O$12,2,0),0)
),0,
IF(G40&lt;'List Tables'!$A$32,0,
IF(AND($F$11="July",$G$11=2022),IF(F40+30&gt;='List Tables'!$A$32,'Monthly Invoice Template'!G40-('Monthly Invoice Template'!F40+30),'Monthly Invoice Template'!G40-'List Tables'!$A$32+1),
IF(
F40+30&gt;VLOOKUP($F$11,'List Tables'!$A$1:$L$12,VLOOKUP('Monthly Invoice Template'!$G$11,'List Tables'!$N$2:$O$12,2,0),0),
'Monthly Invoice Template'!G40-('Monthly Invoice Template'!F40+29),
'Monthly Invoice Template'!G40-VLOOKUP($F$11,'List Tables'!$A$1:$L$12,VLOOKUP('Monthly Invoice Template'!$G$11,'List Tables'!$N$2:$O$12,2,0),0)+1
)))))))</f>
        <v/>
      </c>
      <c r="K40" s="17"/>
    </row>
    <row r="41" spans="2:17" ht="21" customHeight="1" x14ac:dyDescent="0.25">
      <c r="B41" s="88"/>
      <c r="C41" s="89"/>
      <c r="D41" s="90"/>
      <c r="E41" s="80"/>
      <c r="F41" s="19"/>
      <c r="G41" s="23"/>
      <c r="H41" s="41" t="str">
        <f t="shared" si="0"/>
        <v/>
      </c>
      <c r="I41" s="42" t="str">
        <f>IF(F41="","",IF(F41&lt;'List Tables'!$A$32-30,"***",""))</f>
        <v/>
      </c>
      <c r="J41" s="24" t="str">
        <f>IF('Monthly Invoice Template'!H41="","",
IF(G41&lt;F41,"Invalid Range",
IF(OR(
G41&gt;VLOOKUP($F$11,'List Tables'!$A$16:$L$27,VLOOKUP('Monthly Invoice Template'!$G$11,'List Tables'!$N$2:$O$12,2,0),0),
F41&gt;VLOOKUP($F$11,'List Tables'!$A$16:$L$27,VLOOKUP('Monthly Invoice Template'!$G$11,'List Tables'!$N$2:$O$12,2,0),0)
),"No future dates",
IF(OR(
H41&lt;31,
G41&lt;VLOOKUP($F$11,'List Tables'!$A$1:$L$12,VLOOKUP('Monthly Invoice Template'!$G$11,'List Tables'!$N$2:$O$12,2,0),0)
),0,
IF(G41&lt;'List Tables'!$A$32,0,
IF(AND($F$11="July",$G$11=2022),IF(F41+30&gt;='List Tables'!$A$32,'Monthly Invoice Template'!G41-('Monthly Invoice Template'!F41+30),'Monthly Invoice Template'!G41-'List Tables'!$A$32+1),
IF(
F41+30&gt;VLOOKUP($F$11,'List Tables'!$A$1:$L$12,VLOOKUP('Monthly Invoice Template'!$G$11,'List Tables'!$N$2:$O$12,2,0),0),
'Monthly Invoice Template'!G41-('Monthly Invoice Template'!F41+29),
'Monthly Invoice Template'!G41-VLOOKUP($F$11,'List Tables'!$A$1:$L$12,VLOOKUP('Monthly Invoice Template'!$G$11,'List Tables'!$N$2:$O$12,2,0),0)+1
)))))))</f>
        <v/>
      </c>
      <c r="K41" s="17"/>
    </row>
    <row r="42" spans="2:17" ht="21" customHeight="1" thickBot="1" x14ac:dyDescent="0.3">
      <c r="B42" s="109"/>
      <c r="C42" s="110"/>
      <c r="D42" s="111"/>
      <c r="E42" s="80"/>
      <c r="F42" s="19"/>
      <c r="G42" s="23"/>
      <c r="H42" s="41" t="str">
        <f t="shared" si="0"/>
        <v/>
      </c>
      <c r="I42" s="42" t="str">
        <f>IF(F42="","",IF(F42&lt;'List Tables'!$A$32-30,"***",""))</f>
        <v/>
      </c>
      <c r="J42" s="24" t="str">
        <f>IF('Monthly Invoice Template'!H42="","",
IF(G42&lt;F42,"Invalid Range",
IF(OR(
G42&gt;VLOOKUP($F$11,'List Tables'!$A$16:$L$27,VLOOKUP('Monthly Invoice Template'!$G$11,'List Tables'!$N$2:$O$12,2,0),0),
F42&gt;VLOOKUP($F$11,'List Tables'!$A$16:$L$27,VLOOKUP('Monthly Invoice Template'!$G$11,'List Tables'!$N$2:$O$12,2,0),0)
),"No future dates",
IF(OR(
H42&lt;31,
G42&lt;VLOOKUP($F$11,'List Tables'!$A$1:$L$12,VLOOKUP('Monthly Invoice Template'!$G$11,'List Tables'!$N$2:$O$12,2,0),0)
),0,
IF(G42&lt;'List Tables'!$A$32,0,
IF(AND($F$11="July",$G$11=2022),IF(F42+30&gt;='List Tables'!$A$32,'Monthly Invoice Template'!G42-('Monthly Invoice Template'!F42+30),'Monthly Invoice Template'!G42-'List Tables'!$A$32+1),
IF(
F42+30&gt;VLOOKUP($F$11,'List Tables'!$A$1:$L$12,VLOOKUP('Monthly Invoice Template'!$G$11,'List Tables'!$N$2:$O$12,2,0),0),
'Monthly Invoice Template'!G42-('Monthly Invoice Template'!F42+29),
'Monthly Invoice Template'!G42-VLOOKUP($F$11,'List Tables'!$A$1:$L$12,VLOOKUP('Monthly Invoice Template'!$G$11,'List Tables'!$N$2:$O$12,2,0),0)+1
)))))))</f>
        <v/>
      </c>
      <c r="K42" s="17"/>
      <c r="O42" s="56"/>
      <c r="Q42" s="59"/>
    </row>
    <row r="43" spans="2:17" ht="16.5" thickBot="1" x14ac:dyDescent="0.3">
      <c r="B43" s="106" t="s">
        <v>25</v>
      </c>
      <c r="C43" s="107"/>
      <c r="D43" s="107"/>
      <c r="E43" s="107"/>
      <c r="F43" s="107"/>
      <c r="G43" s="107"/>
      <c r="H43" s="107"/>
      <c r="I43" s="107"/>
      <c r="J43" s="107"/>
      <c r="K43" s="108"/>
      <c r="O43" s="56"/>
    </row>
    <row r="44" spans="2:17" ht="21" customHeight="1" x14ac:dyDescent="0.25">
      <c r="B44" s="100"/>
      <c r="C44" s="101"/>
      <c r="D44" s="101"/>
      <c r="E44" s="101"/>
      <c r="F44" s="101"/>
      <c r="G44" s="101"/>
      <c r="H44" s="101"/>
      <c r="I44" s="101"/>
      <c r="J44" s="101"/>
      <c r="K44" s="17"/>
      <c r="O44" s="56"/>
    </row>
    <row r="45" spans="2:17" ht="22.5" customHeight="1" x14ac:dyDescent="0.25">
      <c r="B45" s="102"/>
      <c r="C45" s="103"/>
      <c r="D45" s="103"/>
      <c r="E45" s="103"/>
      <c r="F45" s="103"/>
      <c r="G45" s="103"/>
      <c r="H45" s="103"/>
      <c r="I45" s="103"/>
      <c r="J45" s="103"/>
      <c r="K45" s="17"/>
      <c r="O45" s="56"/>
    </row>
    <row r="46" spans="2:17" ht="22.5" customHeight="1" x14ac:dyDescent="0.25">
      <c r="B46" s="102"/>
      <c r="C46" s="103"/>
      <c r="D46" s="103"/>
      <c r="E46" s="103"/>
      <c r="F46" s="103"/>
      <c r="G46" s="103"/>
      <c r="H46" s="103"/>
      <c r="I46" s="103"/>
      <c r="J46" s="103"/>
      <c r="K46" s="17"/>
    </row>
    <row r="47" spans="2:17" ht="22.5" customHeight="1" thickBot="1" x14ac:dyDescent="0.3">
      <c r="B47" s="104"/>
      <c r="C47" s="105"/>
      <c r="D47" s="105"/>
      <c r="E47" s="105"/>
      <c r="F47" s="105"/>
      <c r="G47" s="105"/>
      <c r="H47" s="105"/>
      <c r="I47" s="105"/>
      <c r="J47" s="105"/>
      <c r="K47" s="18"/>
    </row>
    <row r="48" spans="2:17" ht="15" customHeight="1" x14ac:dyDescent="0.25">
      <c r="B48" s="91" t="s">
        <v>19</v>
      </c>
      <c r="C48" s="92"/>
      <c r="D48" s="92"/>
      <c r="E48" s="92"/>
      <c r="F48" s="92"/>
      <c r="G48" s="92"/>
      <c r="H48" s="92"/>
      <c r="I48" s="93"/>
      <c r="J48" s="15">
        <f>SUM(J13:J47)</f>
        <v>0</v>
      </c>
      <c r="K48" s="12"/>
    </row>
    <row r="49" spans="2:11" ht="13.9" customHeight="1" x14ac:dyDescent="0.25">
      <c r="B49" s="94" t="s">
        <v>20</v>
      </c>
      <c r="C49" s="95"/>
      <c r="D49" s="95"/>
      <c r="E49" s="95"/>
      <c r="F49" s="95"/>
      <c r="G49" s="95"/>
      <c r="H49" s="95"/>
      <c r="I49" s="96"/>
      <c r="J49" s="16">
        <v>103</v>
      </c>
      <c r="K49" s="9"/>
    </row>
    <row r="50" spans="2:11" ht="16.5" thickBot="1" x14ac:dyDescent="0.3">
      <c r="B50" s="97" t="s">
        <v>21</v>
      </c>
      <c r="C50" s="98"/>
      <c r="D50" s="98"/>
      <c r="E50" s="98"/>
      <c r="F50" s="98"/>
      <c r="G50" s="98"/>
      <c r="H50" s="98"/>
      <c r="I50" s="99"/>
      <c r="J50" s="10">
        <f>J48*J49</f>
        <v>0</v>
      </c>
      <c r="K50" s="11"/>
    </row>
    <row r="51" spans="2:11" ht="11.45" customHeight="1" x14ac:dyDescent="0.25">
      <c r="B51" s="60"/>
      <c r="C51" s="60"/>
      <c r="D51" s="60"/>
      <c r="E51" s="60"/>
      <c r="F51" s="60"/>
    </row>
    <row r="52" spans="2:11" ht="11.45" customHeight="1" x14ac:dyDescent="0.25">
      <c r="B52" s="60"/>
      <c r="C52" s="83"/>
      <c r="D52" s="86" t="s">
        <v>63</v>
      </c>
      <c r="E52" s="87" t="s">
        <v>62</v>
      </c>
      <c r="F52" s="60"/>
    </row>
    <row r="53" spans="2:11" ht="11.45" customHeight="1" x14ac:dyDescent="0.25">
      <c r="B53" s="60"/>
      <c r="C53" s="60"/>
      <c r="D53" s="60"/>
      <c r="E53" s="60"/>
      <c r="F53" s="60"/>
    </row>
    <row r="54" spans="2:11" ht="13.15" customHeight="1" x14ac:dyDescent="0.25">
      <c r="B54" s="61" t="s">
        <v>57</v>
      </c>
      <c r="C54" s="62" t="s">
        <v>29</v>
      </c>
      <c r="D54" s="62"/>
      <c r="E54" s="62"/>
      <c r="F54" s="63"/>
      <c r="G54" s="64"/>
      <c r="H54" s="64"/>
      <c r="I54" s="64"/>
      <c r="J54" s="65"/>
      <c r="K54" s="65"/>
    </row>
    <row r="55" spans="2:11" ht="13.15" customHeight="1" x14ac:dyDescent="0.25">
      <c r="B55" s="66" t="s">
        <v>58</v>
      </c>
      <c r="C55" s="67" t="s">
        <v>27</v>
      </c>
      <c r="D55" s="67"/>
      <c r="E55" s="67"/>
      <c r="F55" s="68"/>
      <c r="G55" s="69"/>
      <c r="H55" s="69"/>
      <c r="I55" s="69"/>
      <c r="J55" s="65"/>
      <c r="K55" s="65"/>
    </row>
    <row r="56" spans="2:11" x14ac:dyDescent="0.25">
      <c r="B56" s="70" t="s">
        <v>59</v>
      </c>
      <c r="C56" s="71" t="s">
        <v>28</v>
      </c>
      <c r="D56" s="71"/>
      <c r="E56" s="71"/>
      <c r="F56" s="65"/>
      <c r="G56" s="69"/>
      <c r="H56" s="69"/>
      <c r="I56" s="69"/>
      <c r="J56" s="65"/>
      <c r="K56" s="65"/>
    </row>
    <row r="57" spans="2:11" x14ac:dyDescent="0.25">
      <c r="B57" s="72"/>
      <c r="C57" s="72"/>
      <c r="D57" s="72"/>
      <c r="E57" s="72"/>
      <c r="G57" s="69"/>
      <c r="H57" s="69"/>
      <c r="I57" s="69"/>
      <c r="J57" s="73"/>
      <c r="K57" s="73"/>
    </row>
    <row r="58" spans="2:11" x14ac:dyDescent="0.25">
      <c r="B58" s="72"/>
      <c r="C58" s="72"/>
      <c r="D58" s="72"/>
      <c r="E58" s="72"/>
      <c r="J58" s="74"/>
      <c r="K58" s="74"/>
    </row>
    <row r="59" spans="2:11" x14ac:dyDescent="0.25">
      <c r="B59" s="72"/>
      <c r="C59" s="72"/>
      <c r="D59" s="72"/>
      <c r="E59" s="72"/>
      <c r="J59" s="75"/>
      <c r="K59" s="75"/>
    </row>
    <row r="60" spans="2:11" x14ac:dyDescent="0.25">
      <c r="B60" s="72"/>
      <c r="C60" s="72"/>
      <c r="D60" s="72"/>
      <c r="E60" s="72"/>
      <c r="J60" s="75"/>
      <c r="K60" s="75"/>
    </row>
    <row r="61" spans="2:11" x14ac:dyDescent="0.25">
      <c r="B61" s="72"/>
      <c r="C61" s="72"/>
      <c r="D61" s="72"/>
      <c r="E61" s="72"/>
      <c r="J61" s="75"/>
      <c r="K61" s="75"/>
    </row>
    <row r="62" spans="2:11" x14ac:dyDescent="0.25">
      <c r="B62" s="72"/>
      <c r="C62" s="72"/>
      <c r="D62" s="72"/>
      <c r="E62" s="72"/>
      <c r="J62" s="75"/>
      <c r="K62" s="75"/>
    </row>
    <row r="63" spans="2:11" x14ac:dyDescent="0.25">
      <c r="B63" s="72"/>
      <c r="C63" s="72"/>
      <c r="D63" s="72"/>
      <c r="E63" s="72"/>
      <c r="J63" s="75"/>
      <c r="K63" s="75"/>
    </row>
    <row r="64" spans="2:11" x14ac:dyDescent="0.25">
      <c r="B64" s="72"/>
      <c r="C64" s="72"/>
      <c r="D64" s="72"/>
      <c r="E64" s="72"/>
      <c r="J64" s="75"/>
      <c r="K64" s="75"/>
    </row>
    <row r="65" spans="2:11" x14ac:dyDescent="0.25">
      <c r="B65" s="72"/>
      <c r="C65" s="72"/>
      <c r="D65" s="72"/>
      <c r="E65" s="72"/>
      <c r="J65" s="75"/>
      <c r="K65" s="75"/>
    </row>
    <row r="66" spans="2:11" x14ac:dyDescent="0.25">
      <c r="B66" s="72"/>
      <c r="C66" s="72"/>
      <c r="D66" s="72"/>
      <c r="E66" s="72"/>
      <c r="J66" s="75"/>
      <c r="K66" s="75"/>
    </row>
    <row r="67" spans="2:11" x14ac:dyDescent="0.25">
      <c r="B67" s="72"/>
      <c r="C67" s="72"/>
      <c r="D67" s="72"/>
      <c r="E67" s="72"/>
      <c r="J67" s="75"/>
      <c r="K67" s="75"/>
    </row>
    <row r="68" spans="2:11" x14ac:dyDescent="0.25">
      <c r="B68" s="72"/>
      <c r="C68" s="72"/>
      <c r="D68" s="72"/>
      <c r="E68" s="72"/>
      <c r="J68" s="75"/>
      <c r="K68" s="75"/>
    </row>
    <row r="69" spans="2:11" x14ac:dyDescent="0.25">
      <c r="B69" s="72"/>
      <c r="C69" s="72"/>
      <c r="D69" s="72"/>
      <c r="E69" s="72"/>
      <c r="J69" s="75"/>
      <c r="K69" s="75"/>
    </row>
    <row r="70" spans="2:11" x14ac:dyDescent="0.25">
      <c r="B70" s="72"/>
      <c r="C70" s="72"/>
      <c r="D70" s="72"/>
      <c r="E70" s="72"/>
      <c r="J70" s="75"/>
      <c r="K70" s="75"/>
    </row>
    <row r="71" spans="2:11" x14ac:dyDescent="0.25">
      <c r="B71" s="72"/>
      <c r="C71" s="72"/>
      <c r="D71" s="72"/>
      <c r="E71" s="72"/>
      <c r="J71" s="75"/>
      <c r="K71" s="75"/>
    </row>
    <row r="72" spans="2:11" x14ac:dyDescent="0.25">
      <c r="B72" s="72"/>
      <c r="C72" s="72"/>
      <c r="D72" s="72"/>
      <c r="E72" s="72"/>
      <c r="J72" s="75"/>
      <c r="K72" s="75"/>
    </row>
    <row r="73" spans="2:11" x14ac:dyDescent="0.25">
      <c r="B73" s="72"/>
      <c r="C73" s="72"/>
      <c r="D73" s="72"/>
      <c r="E73" s="72"/>
      <c r="J73" s="75"/>
      <c r="K73" s="75"/>
    </row>
    <row r="74" spans="2:11" x14ac:dyDescent="0.25">
      <c r="B74" s="72"/>
      <c r="C74" s="72"/>
      <c r="D74" s="72"/>
      <c r="E74" s="72"/>
      <c r="J74" s="75"/>
      <c r="K74" s="75"/>
    </row>
    <row r="75" spans="2:11" x14ac:dyDescent="0.25">
      <c r="B75" s="72"/>
      <c r="C75" s="72"/>
      <c r="D75" s="72"/>
      <c r="E75" s="72"/>
      <c r="J75" s="75"/>
      <c r="K75" s="75"/>
    </row>
    <row r="76" spans="2:11" x14ac:dyDescent="0.25">
      <c r="B76" s="72"/>
      <c r="C76" s="72"/>
      <c r="D76" s="72"/>
      <c r="E76" s="72"/>
      <c r="J76" s="75"/>
      <c r="K76" s="75"/>
    </row>
    <row r="77" spans="2:11" x14ac:dyDescent="0.25">
      <c r="B77" s="72"/>
      <c r="C77" s="72"/>
      <c r="D77" s="72"/>
      <c r="E77" s="72"/>
      <c r="J77" s="75"/>
      <c r="K77" s="75"/>
    </row>
    <row r="78" spans="2:11" x14ac:dyDescent="0.25">
      <c r="B78" s="72"/>
      <c r="C78" s="72"/>
      <c r="D78" s="72"/>
      <c r="E78" s="72"/>
      <c r="J78" s="75"/>
      <c r="K78" s="75"/>
    </row>
    <row r="79" spans="2:11" x14ac:dyDescent="0.25">
      <c r="B79" s="72"/>
      <c r="C79" s="72"/>
      <c r="D79" s="72"/>
      <c r="E79" s="72"/>
      <c r="J79" s="75"/>
      <c r="K79" s="75"/>
    </row>
    <row r="80" spans="2:11" x14ac:dyDescent="0.25">
      <c r="B80" s="72"/>
      <c r="C80" s="72"/>
      <c r="D80" s="72"/>
      <c r="E80" s="72"/>
      <c r="J80" s="75"/>
      <c r="K80" s="75"/>
    </row>
    <row r="81" spans="2:11" x14ac:dyDescent="0.25">
      <c r="B81" s="72"/>
      <c r="C81" s="72"/>
      <c r="D81" s="72"/>
      <c r="E81" s="72"/>
      <c r="J81" s="75"/>
      <c r="K81" s="75"/>
    </row>
    <row r="82" spans="2:11" x14ac:dyDescent="0.25">
      <c r="B82" s="72"/>
      <c r="C82" s="72"/>
      <c r="D82" s="72"/>
      <c r="E82" s="72"/>
      <c r="J82" s="75"/>
      <c r="K82" s="75"/>
    </row>
    <row r="83" spans="2:11" x14ac:dyDescent="0.25">
      <c r="B83" s="72"/>
      <c r="C83" s="72"/>
      <c r="D83" s="72"/>
      <c r="E83" s="72"/>
      <c r="J83" s="75"/>
      <c r="K83" s="75"/>
    </row>
    <row r="84" spans="2:11" x14ac:dyDescent="0.25">
      <c r="B84" s="72"/>
      <c r="C84" s="72"/>
      <c r="D84" s="72"/>
      <c r="E84" s="72"/>
      <c r="J84" s="75"/>
      <c r="K84" s="75"/>
    </row>
    <row r="85" spans="2:11" x14ac:dyDescent="0.25">
      <c r="B85" s="72"/>
      <c r="C85" s="72"/>
      <c r="D85" s="72"/>
      <c r="E85" s="72"/>
      <c r="J85" s="75"/>
      <c r="K85" s="75"/>
    </row>
    <row r="86" spans="2:11" x14ac:dyDescent="0.25">
      <c r="B86" s="72"/>
      <c r="C86" s="72"/>
      <c r="D86" s="72"/>
      <c r="E86" s="72"/>
      <c r="J86" s="75"/>
      <c r="K86" s="75"/>
    </row>
    <row r="87" spans="2:11" x14ac:dyDescent="0.25">
      <c r="B87" s="72"/>
      <c r="C87" s="72"/>
      <c r="D87" s="72"/>
      <c r="E87" s="72"/>
      <c r="J87" s="75"/>
      <c r="K87" s="75"/>
    </row>
    <row r="88" spans="2:11" x14ac:dyDescent="0.25">
      <c r="B88" s="72"/>
      <c r="C88" s="72"/>
      <c r="D88" s="72"/>
      <c r="E88" s="72"/>
      <c r="J88" s="75"/>
      <c r="K88" s="75"/>
    </row>
    <row r="89" spans="2:11" x14ac:dyDescent="0.25">
      <c r="B89" s="72"/>
      <c r="C89" s="72"/>
      <c r="D89" s="72"/>
      <c r="E89" s="72"/>
      <c r="J89" s="75"/>
      <c r="K89" s="75"/>
    </row>
    <row r="90" spans="2:11" x14ac:dyDescent="0.25">
      <c r="B90" s="72"/>
      <c r="C90" s="72"/>
      <c r="D90" s="72"/>
      <c r="E90" s="72"/>
      <c r="J90" s="75"/>
      <c r="K90" s="75"/>
    </row>
    <row r="91" spans="2:11" x14ac:dyDescent="0.25">
      <c r="B91" s="72"/>
      <c r="C91" s="72"/>
      <c r="D91" s="72"/>
      <c r="E91" s="72"/>
      <c r="J91" s="75"/>
      <c r="K91" s="75"/>
    </row>
    <row r="92" spans="2:11" x14ac:dyDescent="0.25">
      <c r="B92" s="72"/>
      <c r="C92" s="72"/>
      <c r="D92" s="72"/>
      <c r="E92" s="72"/>
      <c r="J92" s="75"/>
      <c r="K92" s="75"/>
    </row>
    <row r="93" spans="2:11" x14ac:dyDescent="0.25">
      <c r="B93" s="72"/>
      <c r="C93" s="72"/>
      <c r="D93" s="72"/>
      <c r="E93" s="72"/>
      <c r="J93" s="75"/>
      <c r="K93" s="75"/>
    </row>
    <row r="94" spans="2:11" x14ac:dyDescent="0.25">
      <c r="B94" s="72"/>
      <c r="C94" s="72"/>
      <c r="D94" s="72"/>
      <c r="E94" s="72"/>
      <c r="J94" s="75"/>
      <c r="K94" s="75"/>
    </row>
    <row r="95" spans="2:11" x14ac:dyDescent="0.25">
      <c r="B95" s="72"/>
      <c r="C95" s="72"/>
      <c r="D95" s="72"/>
      <c r="E95" s="72"/>
      <c r="J95" s="75"/>
      <c r="K95" s="75"/>
    </row>
    <row r="96" spans="2:11" x14ac:dyDescent="0.25">
      <c r="B96" s="72"/>
      <c r="C96" s="72"/>
      <c r="D96" s="72"/>
      <c r="E96" s="72"/>
      <c r="J96" s="75"/>
      <c r="K96" s="75"/>
    </row>
    <row r="97" spans="2:11" x14ac:dyDescent="0.25">
      <c r="B97" s="72"/>
      <c r="C97" s="72"/>
      <c r="D97" s="72"/>
      <c r="E97" s="72"/>
      <c r="J97" s="75"/>
      <c r="K97" s="75"/>
    </row>
    <row r="98" spans="2:11" x14ac:dyDescent="0.25">
      <c r="B98" s="72"/>
      <c r="C98" s="72"/>
      <c r="D98" s="72"/>
      <c r="E98" s="72"/>
      <c r="J98" s="75"/>
      <c r="K98" s="75"/>
    </row>
    <row r="99" spans="2:11" x14ac:dyDescent="0.25">
      <c r="B99" s="72"/>
      <c r="C99" s="72"/>
      <c r="D99" s="72"/>
      <c r="E99" s="72"/>
      <c r="J99" s="75"/>
      <c r="K99" s="75"/>
    </row>
    <row r="100" spans="2:11" x14ac:dyDescent="0.25">
      <c r="B100" s="72"/>
      <c r="C100" s="72"/>
      <c r="D100" s="72"/>
      <c r="E100" s="72"/>
      <c r="J100" s="75"/>
      <c r="K100" s="75"/>
    </row>
    <row r="101" spans="2:11" x14ac:dyDescent="0.25">
      <c r="B101" s="72"/>
      <c r="C101" s="72"/>
      <c r="D101" s="72"/>
      <c r="E101" s="72"/>
      <c r="J101" s="75"/>
      <c r="K101" s="75"/>
    </row>
    <row r="102" spans="2:11" x14ac:dyDescent="0.25">
      <c r="B102" s="72"/>
      <c r="C102" s="72"/>
      <c r="D102" s="72"/>
      <c r="E102" s="72"/>
      <c r="J102" s="75"/>
      <c r="K102" s="75"/>
    </row>
    <row r="103" spans="2:11" x14ac:dyDescent="0.25">
      <c r="B103" s="72"/>
      <c r="C103" s="72"/>
      <c r="D103" s="72"/>
      <c r="E103" s="72"/>
      <c r="J103" s="75"/>
      <c r="K103" s="75"/>
    </row>
    <row r="104" spans="2:11" x14ac:dyDescent="0.25">
      <c r="B104" s="72"/>
      <c r="C104" s="72"/>
      <c r="D104" s="72"/>
      <c r="E104" s="72"/>
      <c r="J104" s="75"/>
      <c r="K104" s="75"/>
    </row>
    <row r="105" spans="2:11" x14ac:dyDescent="0.25">
      <c r="B105" s="72"/>
      <c r="C105" s="72"/>
      <c r="D105" s="72"/>
      <c r="E105" s="72"/>
      <c r="J105" s="75"/>
      <c r="K105" s="75"/>
    </row>
    <row r="106" spans="2:11" x14ac:dyDescent="0.25">
      <c r="B106" s="72"/>
      <c r="C106" s="72"/>
      <c r="D106" s="72"/>
      <c r="E106" s="72"/>
      <c r="J106" s="75"/>
      <c r="K106" s="75"/>
    </row>
    <row r="107" spans="2:11" x14ac:dyDescent="0.25">
      <c r="B107" s="72"/>
      <c r="C107" s="72"/>
      <c r="D107" s="72"/>
      <c r="E107" s="72"/>
      <c r="J107" s="75"/>
      <c r="K107" s="75"/>
    </row>
    <row r="108" spans="2:11" x14ac:dyDescent="0.25">
      <c r="B108" s="72"/>
      <c r="C108" s="72"/>
      <c r="D108" s="72"/>
      <c r="E108" s="72"/>
      <c r="J108" s="75"/>
      <c r="K108" s="75"/>
    </row>
    <row r="109" spans="2:11" x14ac:dyDescent="0.25">
      <c r="B109" s="72"/>
      <c r="C109" s="72"/>
      <c r="D109" s="72"/>
      <c r="E109" s="72"/>
      <c r="J109" s="75"/>
      <c r="K109" s="75"/>
    </row>
    <row r="110" spans="2:11" x14ac:dyDescent="0.25">
      <c r="B110" s="72"/>
      <c r="C110" s="72"/>
      <c r="D110" s="72"/>
      <c r="E110" s="72"/>
      <c r="J110" s="75"/>
      <c r="K110" s="75"/>
    </row>
    <row r="111" spans="2:11" x14ac:dyDescent="0.25">
      <c r="B111" s="72"/>
      <c r="C111" s="72"/>
      <c r="D111" s="72"/>
      <c r="E111" s="72"/>
      <c r="J111" s="75"/>
      <c r="K111" s="75"/>
    </row>
    <row r="112" spans="2:11" x14ac:dyDescent="0.25">
      <c r="B112" s="72"/>
      <c r="C112" s="72"/>
      <c r="D112" s="72"/>
      <c r="E112" s="72"/>
      <c r="J112" s="75"/>
      <c r="K112" s="75"/>
    </row>
    <row r="113" spans="2:11" x14ac:dyDescent="0.25">
      <c r="B113" s="72"/>
      <c r="C113" s="72"/>
      <c r="D113" s="72"/>
      <c r="E113" s="72"/>
      <c r="J113" s="75"/>
      <c r="K113" s="75"/>
    </row>
    <row r="114" spans="2:11" x14ac:dyDescent="0.25">
      <c r="B114" s="72"/>
      <c r="C114" s="72"/>
      <c r="D114" s="72"/>
      <c r="E114" s="72"/>
      <c r="J114" s="75"/>
      <c r="K114" s="75"/>
    </row>
    <row r="115" spans="2:11" x14ac:dyDescent="0.25">
      <c r="B115" s="72"/>
      <c r="C115" s="72"/>
      <c r="D115" s="72"/>
      <c r="E115" s="72"/>
      <c r="J115" s="75"/>
      <c r="K115" s="75"/>
    </row>
    <row r="116" spans="2:11" x14ac:dyDescent="0.25">
      <c r="B116" s="72"/>
      <c r="C116" s="72"/>
      <c r="D116" s="72"/>
      <c r="E116" s="72"/>
      <c r="J116" s="75"/>
      <c r="K116" s="75"/>
    </row>
    <row r="117" spans="2:11" x14ac:dyDescent="0.25">
      <c r="B117" s="72"/>
      <c r="C117" s="72"/>
      <c r="D117" s="72"/>
      <c r="E117" s="72"/>
      <c r="J117" s="75"/>
      <c r="K117" s="75"/>
    </row>
    <row r="118" spans="2:11" x14ac:dyDescent="0.25">
      <c r="B118" s="72"/>
      <c r="C118" s="72"/>
      <c r="D118" s="72"/>
      <c r="E118" s="72"/>
      <c r="J118" s="75"/>
      <c r="K118" s="75"/>
    </row>
    <row r="119" spans="2:11" x14ac:dyDescent="0.25">
      <c r="B119" s="72"/>
      <c r="C119" s="72"/>
      <c r="D119" s="72"/>
      <c r="E119" s="72"/>
      <c r="J119" s="75"/>
      <c r="K119" s="75"/>
    </row>
    <row r="120" spans="2:11" x14ac:dyDescent="0.25">
      <c r="B120" s="72"/>
      <c r="C120" s="72"/>
      <c r="D120" s="72"/>
      <c r="E120" s="72"/>
      <c r="J120" s="75"/>
      <c r="K120" s="75"/>
    </row>
    <row r="121" spans="2:11" x14ac:dyDescent="0.25">
      <c r="B121" s="72"/>
      <c r="C121" s="72"/>
      <c r="D121" s="72"/>
      <c r="E121" s="72"/>
      <c r="J121" s="75"/>
      <c r="K121" s="75"/>
    </row>
    <row r="122" spans="2:11" x14ac:dyDescent="0.25">
      <c r="B122" s="72"/>
      <c r="C122" s="72"/>
      <c r="D122" s="72"/>
      <c r="E122" s="72"/>
      <c r="J122" s="75"/>
      <c r="K122" s="75"/>
    </row>
    <row r="123" spans="2:11" x14ac:dyDescent="0.25">
      <c r="B123" s="72"/>
      <c r="C123" s="72"/>
      <c r="D123" s="72"/>
      <c r="E123" s="72"/>
      <c r="J123" s="75"/>
      <c r="K123" s="75"/>
    </row>
    <row r="124" spans="2:11" x14ac:dyDescent="0.25">
      <c r="B124" s="72"/>
      <c r="C124" s="72"/>
      <c r="D124" s="72"/>
      <c r="E124" s="72"/>
      <c r="J124" s="75"/>
      <c r="K124" s="75"/>
    </row>
    <row r="125" spans="2:11" x14ac:dyDescent="0.25">
      <c r="B125" s="72"/>
      <c r="C125" s="72"/>
      <c r="D125" s="72"/>
      <c r="E125" s="72"/>
      <c r="J125" s="75"/>
      <c r="K125" s="75"/>
    </row>
    <row r="126" spans="2:11" x14ac:dyDescent="0.25">
      <c r="B126" s="72"/>
      <c r="C126" s="72"/>
      <c r="D126" s="72"/>
      <c r="E126" s="72"/>
      <c r="J126" s="75"/>
      <c r="K126" s="75"/>
    </row>
    <row r="127" spans="2:11" x14ac:dyDescent="0.25">
      <c r="B127" s="72"/>
      <c r="C127" s="72"/>
      <c r="D127" s="72"/>
      <c r="E127" s="72"/>
      <c r="J127" s="75"/>
      <c r="K127" s="75"/>
    </row>
    <row r="128" spans="2:11" x14ac:dyDescent="0.25">
      <c r="B128" s="72"/>
      <c r="C128" s="72"/>
      <c r="D128" s="72"/>
      <c r="E128" s="72"/>
      <c r="J128" s="75"/>
      <c r="K128" s="75"/>
    </row>
    <row r="129" spans="2:11" x14ac:dyDescent="0.25">
      <c r="B129" s="72"/>
      <c r="C129" s="72"/>
      <c r="D129" s="72"/>
      <c r="E129" s="72"/>
      <c r="J129" s="75"/>
      <c r="K129" s="75"/>
    </row>
    <row r="130" spans="2:11" x14ac:dyDescent="0.25">
      <c r="B130" s="72"/>
      <c r="C130" s="72"/>
      <c r="D130" s="72"/>
      <c r="E130" s="72"/>
      <c r="J130" s="75"/>
      <c r="K130" s="75"/>
    </row>
    <row r="131" spans="2:11" x14ac:dyDescent="0.25">
      <c r="B131" s="72"/>
      <c r="C131" s="72"/>
      <c r="D131" s="72"/>
      <c r="E131" s="72"/>
      <c r="J131" s="75"/>
      <c r="K131" s="75"/>
    </row>
    <row r="132" spans="2:11" x14ac:dyDescent="0.25">
      <c r="B132" s="72"/>
      <c r="C132" s="72"/>
      <c r="D132" s="72"/>
      <c r="E132" s="72"/>
      <c r="J132" s="75"/>
      <c r="K132" s="75"/>
    </row>
    <row r="133" spans="2:11" x14ac:dyDescent="0.25">
      <c r="B133" s="72"/>
      <c r="C133" s="72"/>
      <c r="D133" s="72"/>
      <c r="E133" s="72"/>
      <c r="J133" s="75"/>
      <c r="K133" s="75"/>
    </row>
    <row r="134" spans="2:11" x14ac:dyDescent="0.25">
      <c r="B134" s="72"/>
      <c r="C134" s="72"/>
      <c r="D134" s="72"/>
      <c r="E134" s="72"/>
      <c r="J134" s="75"/>
      <c r="K134" s="75"/>
    </row>
    <row r="135" spans="2:11" x14ac:dyDescent="0.25">
      <c r="B135" s="72"/>
      <c r="C135" s="72"/>
      <c r="D135" s="72"/>
      <c r="E135" s="72"/>
      <c r="J135" s="75"/>
      <c r="K135" s="75"/>
    </row>
    <row r="136" spans="2:11" x14ac:dyDescent="0.25">
      <c r="B136" s="72"/>
      <c r="C136" s="72"/>
      <c r="D136" s="72"/>
      <c r="E136" s="72"/>
      <c r="J136" s="75"/>
      <c r="K136" s="75"/>
    </row>
    <row r="137" spans="2:11" x14ac:dyDescent="0.25">
      <c r="B137" s="72"/>
      <c r="C137" s="72"/>
      <c r="D137" s="72"/>
      <c r="E137" s="72"/>
      <c r="J137" s="75"/>
      <c r="K137" s="75"/>
    </row>
    <row r="138" spans="2:11" x14ac:dyDescent="0.25">
      <c r="B138" s="72"/>
      <c r="C138" s="72"/>
      <c r="D138" s="72"/>
      <c r="E138" s="72"/>
      <c r="J138" s="75"/>
      <c r="K138" s="75"/>
    </row>
    <row r="139" spans="2:11" x14ac:dyDescent="0.25">
      <c r="B139" s="72"/>
      <c r="C139" s="72"/>
      <c r="D139" s="72"/>
      <c r="E139" s="72"/>
      <c r="J139" s="75"/>
      <c r="K139" s="75"/>
    </row>
    <row r="140" spans="2:11" x14ac:dyDescent="0.25">
      <c r="B140" s="72"/>
      <c r="C140" s="72"/>
      <c r="D140" s="72"/>
      <c r="E140" s="72"/>
      <c r="J140" s="75"/>
      <c r="K140" s="75"/>
    </row>
    <row r="141" spans="2:11" x14ac:dyDescent="0.25">
      <c r="B141" s="76"/>
      <c r="C141" s="76"/>
      <c r="D141" s="76"/>
      <c r="E141" s="76"/>
      <c r="J141" s="75"/>
      <c r="K141" s="75"/>
    </row>
    <row r="142" spans="2:11" x14ac:dyDescent="0.25">
      <c r="B142" s="76"/>
      <c r="C142" s="76"/>
      <c r="D142" s="76"/>
      <c r="E142" s="76"/>
      <c r="J142" s="75"/>
      <c r="K142" s="75"/>
    </row>
    <row r="143" spans="2:11" x14ac:dyDescent="0.25">
      <c r="J143" s="75"/>
      <c r="K143" s="75"/>
    </row>
    <row r="144" spans="2:11" x14ac:dyDescent="0.25">
      <c r="J144" s="75"/>
      <c r="K144" s="75"/>
    </row>
    <row r="145" spans="10:11" x14ac:dyDescent="0.25">
      <c r="J145" s="75"/>
      <c r="K145" s="75"/>
    </row>
    <row r="146" spans="10:11" x14ac:dyDescent="0.25">
      <c r="J146" s="75"/>
      <c r="K146" s="75"/>
    </row>
    <row r="147" spans="10:11" x14ac:dyDescent="0.25">
      <c r="J147" s="75"/>
      <c r="K147" s="75"/>
    </row>
    <row r="148" spans="10:11" x14ac:dyDescent="0.25">
      <c r="J148" s="75"/>
      <c r="K148" s="75"/>
    </row>
    <row r="149" spans="10:11" x14ac:dyDescent="0.25">
      <c r="J149" s="75"/>
      <c r="K149" s="75"/>
    </row>
    <row r="150" spans="10:11" x14ac:dyDescent="0.25">
      <c r="J150" s="75"/>
      <c r="K150" s="75"/>
    </row>
    <row r="151" spans="10:11" x14ac:dyDescent="0.25">
      <c r="J151" s="75"/>
      <c r="K151" s="75"/>
    </row>
    <row r="152" spans="10:11" x14ac:dyDescent="0.25">
      <c r="J152" s="75"/>
      <c r="K152" s="75"/>
    </row>
    <row r="153" spans="10:11" x14ac:dyDescent="0.25">
      <c r="J153" s="75"/>
      <c r="K153" s="75"/>
    </row>
    <row r="154" spans="10:11" x14ac:dyDescent="0.25">
      <c r="J154" s="75"/>
      <c r="K154" s="75"/>
    </row>
    <row r="155" spans="10:11" x14ac:dyDescent="0.25">
      <c r="J155" s="75"/>
      <c r="K155" s="75"/>
    </row>
    <row r="156" spans="10:11" x14ac:dyDescent="0.25">
      <c r="J156" s="75"/>
      <c r="K156" s="75"/>
    </row>
    <row r="157" spans="10:11" x14ac:dyDescent="0.25">
      <c r="J157" s="75"/>
      <c r="K157" s="75"/>
    </row>
    <row r="158" spans="10:11" x14ac:dyDescent="0.25">
      <c r="J158" s="75"/>
      <c r="K158" s="75"/>
    </row>
  </sheetData>
  <sheetProtection algorithmName="SHA-512" hashValue="YAKbtiI9PPPSnBmLAw46dI6gJDBgsjGvB0MgAJQApElu7m24XzR2mEtB0gdkUwji2N1w5gKUEEtuMe3z3Lwx1Q==" saltValue="UBADGguVSnWt1e0+6QNmQA==" spinCount="100000" sheet="1" objects="1" scenarios="1"/>
  <mergeCells count="49">
    <mergeCell ref="B15:D15"/>
    <mergeCell ref="B16:D16"/>
    <mergeCell ref="B17:D17"/>
    <mergeCell ref="B14:D14"/>
    <mergeCell ref="B2:J2"/>
    <mergeCell ref="C4:J4"/>
    <mergeCell ref="C5:J5"/>
    <mergeCell ref="C6:J6"/>
    <mergeCell ref="F10:G10"/>
    <mergeCell ref="H10:J10"/>
    <mergeCell ref="B10:E10"/>
    <mergeCell ref="B11:E11"/>
    <mergeCell ref="H12:I12"/>
    <mergeCell ref="H11:K11"/>
    <mergeCell ref="B12:D12"/>
    <mergeCell ref="B13:D13"/>
    <mergeCell ref="B43:K43"/>
    <mergeCell ref="B35:D35"/>
    <mergeCell ref="B36:D36"/>
    <mergeCell ref="B37:D37"/>
    <mergeCell ref="B38:D38"/>
    <mergeCell ref="B39:D39"/>
    <mergeCell ref="B40:D40"/>
    <mergeCell ref="B41:D41"/>
    <mergeCell ref="B42:D42"/>
    <mergeCell ref="B48:I48"/>
    <mergeCell ref="B49:I49"/>
    <mergeCell ref="B50:I50"/>
    <mergeCell ref="B44:J44"/>
    <mergeCell ref="B45:J45"/>
    <mergeCell ref="B46:J46"/>
    <mergeCell ref="B47:J47"/>
    <mergeCell ref="B18:D18"/>
    <mergeCell ref="B19:D19"/>
    <mergeCell ref="B20:D20"/>
    <mergeCell ref="B21:D21"/>
    <mergeCell ref="B22:D22"/>
    <mergeCell ref="B23:D23"/>
    <mergeCell ref="B24:D24"/>
    <mergeCell ref="B25:D25"/>
    <mergeCell ref="B26:D26"/>
    <mergeCell ref="B27:D27"/>
    <mergeCell ref="B33:D33"/>
    <mergeCell ref="B34:D34"/>
    <mergeCell ref="B28:D28"/>
    <mergeCell ref="B29:D29"/>
    <mergeCell ref="B30:D30"/>
    <mergeCell ref="B31:D31"/>
    <mergeCell ref="B32:D32"/>
  </mergeCells>
  <dataValidations count="1">
    <dataValidation allowBlank="1" showInputMessage="1" showErrorMessage="1" promptTitle="Date Format" prompt="MM/D/YYYY_x000a_MM/DD/YYYY" sqref="F13:G42" xr:uid="{7535FB76-063D-4DB0-84CA-7B0C81DC170C}"/>
  </dataValidations>
  <hyperlinks>
    <hyperlink ref="E8" r:id="rId1" xr:uid="{FB476E29-F01A-4F5E-A6E2-056CBDEB1D1F}"/>
    <hyperlink ref="E52" r:id="rId2" xr:uid="{7A5EFFBC-D50E-4C80-A18F-27564A0A18E4}"/>
  </hyperlinks>
  <printOptions horizontalCentered="1" verticalCentered="1"/>
  <pageMargins left="0.3" right="0.3" top="0.2" bottom="0.2" header="0.3" footer="0.3"/>
  <pageSetup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4</xdr:col>
                    <xdr:colOff>638175</xdr:colOff>
                    <xdr:row>12</xdr:row>
                    <xdr:rowOff>19050</xdr:rowOff>
                  </from>
                  <to>
                    <xdr:col>4</xdr:col>
                    <xdr:colOff>1390650</xdr:colOff>
                    <xdr:row>12</xdr:row>
                    <xdr:rowOff>238125</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4</xdr:col>
                    <xdr:colOff>638175</xdr:colOff>
                    <xdr:row>13</xdr:row>
                    <xdr:rowOff>19050</xdr:rowOff>
                  </from>
                  <to>
                    <xdr:col>4</xdr:col>
                    <xdr:colOff>1390650</xdr:colOff>
                    <xdr:row>13</xdr:row>
                    <xdr:rowOff>238125</xdr:rowOff>
                  </to>
                </anchor>
              </controlPr>
            </control>
          </mc:Choice>
        </mc:AlternateContent>
        <mc:AlternateContent xmlns:mc="http://schemas.openxmlformats.org/markup-compatibility/2006">
          <mc:Choice Requires="x14">
            <control shapeId="1027" r:id="rId8" name="Check Box 3">
              <controlPr defaultSize="0" autoFill="0" autoLine="0" autoPict="0">
                <anchor moveWithCells="1">
                  <from>
                    <xdr:col>4</xdr:col>
                    <xdr:colOff>638175</xdr:colOff>
                    <xdr:row>14</xdr:row>
                    <xdr:rowOff>19050</xdr:rowOff>
                  </from>
                  <to>
                    <xdr:col>4</xdr:col>
                    <xdr:colOff>1390650</xdr:colOff>
                    <xdr:row>14</xdr:row>
                    <xdr:rowOff>238125</xdr:rowOff>
                  </to>
                </anchor>
              </controlPr>
            </control>
          </mc:Choice>
        </mc:AlternateContent>
        <mc:AlternateContent xmlns:mc="http://schemas.openxmlformats.org/markup-compatibility/2006">
          <mc:Choice Requires="x14">
            <control shapeId="1028" r:id="rId9" name="Check Box 4">
              <controlPr defaultSize="0" autoFill="0" autoLine="0" autoPict="0">
                <anchor moveWithCells="1">
                  <from>
                    <xdr:col>4</xdr:col>
                    <xdr:colOff>638175</xdr:colOff>
                    <xdr:row>15</xdr:row>
                    <xdr:rowOff>19050</xdr:rowOff>
                  </from>
                  <to>
                    <xdr:col>4</xdr:col>
                    <xdr:colOff>1390650</xdr:colOff>
                    <xdr:row>15</xdr:row>
                    <xdr:rowOff>238125</xdr:rowOff>
                  </to>
                </anchor>
              </controlPr>
            </control>
          </mc:Choice>
        </mc:AlternateContent>
        <mc:AlternateContent xmlns:mc="http://schemas.openxmlformats.org/markup-compatibility/2006">
          <mc:Choice Requires="x14">
            <control shapeId="1029" r:id="rId10" name="Check Box 5">
              <controlPr defaultSize="0" autoFill="0" autoLine="0" autoPict="0">
                <anchor moveWithCells="1">
                  <from>
                    <xdr:col>4</xdr:col>
                    <xdr:colOff>638175</xdr:colOff>
                    <xdr:row>16</xdr:row>
                    <xdr:rowOff>19050</xdr:rowOff>
                  </from>
                  <to>
                    <xdr:col>4</xdr:col>
                    <xdr:colOff>1390650</xdr:colOff>
                    <xdr:row>16</xdr:row>
                    <xdr:rowOff>238125</xdr:rowOff>
                  </to>
                </anchor>
              </controlPr>
            </control>
          </mc:Choice>
        </mc:AlternateContent>
        <mc:AlternateContent xmlns:mc="http://schemas.openxmlformats.org/markup-compatibility/2006">
          <mc:Choice Requires="x14">
            <control shapeId="1030" r:id="rId11" name="Check Box 6">
              <controlPr defaultSize="0" autoFill="0" autoLine="0" autoPict="0">
                <anchor moveWithCells="1">
                  <from>
                    <xdr:col>4</xdr:col>
                    <xdr:colOff>638175</xdr:colOff>
                    <xdr:row>17</xdr:row>
                    <xdr:rowOff>19050</xdr:rowOff>
                  </from>
                  <to>
                    <xdr:col>4</xdr:col>
                    <xdr:colOff>1390650</xdr:colOff>
                    <xdr:row>17</xdr:row>
                    <xdr:rowOff>238125</xdr:rowOff>
                  </to>
                </anchor>
              </controlPr>
            </control>
          </mc:Choice>
        </mc:AlternateContent>
        <mc:AlternateContent xmlns:mc="http://schemas.openxmlformats.org/markup-compatibility/2006">
          <mc:Choice Requires="x14">
            <control shapeId="1031" r:id="rId12" name="Check Box 7">
              <controlPr defaultSize="0" autoFill="0" autoLine="0" autoPict="0">
                <anchor moveWithCells="1">
                  <from>
                    <xdr:col>4</xdr:col>
                    <xdr:colOff>638175</xdr:colOff>
                    <xdr:row>18</xdr:row>
                    <xdr:rowOff>19050</xdr:rowOff>
                  </from>
                  <to>
                    <xdr:col>4</xdr:col>
                    <xdr:colOff>1390650</xdr:colOff>
                    <xdr:row>18</xdr:row>
                    <xdr:rowOff>238125</xdr:rowOff>
                  </to>
                </anchor>
              </controlPr>
            </control>
          </mc:Choice>
        </mc:AlternateContent>
        <mc:AlternateContent xmlns:mc="http://schemas.openxmlformats.org/markup-compatibility/2006">
          <mc:Choice Requires="x14">
            <control shapeId="1032" r:id="rId13" name="Check Box 8">
              <controlPr defaultSize="0" autoFill="0" autoLine="0" autoPict="0">
                <anchor moveWithCells="1">
                  <from>
                    <xdr:col>4</xdr:col>
                    <xdr:colOff>638175</xdr:colOff>
                    <xdr:row>19</xdr:row>
                    <xdr:rowOff>19050</xdr:rowOff>
                  </from>
                  <to>
                    <xdr:col>4</xdr:col>
                    <xdr:colOff>1390650</xdr:colOff>
                    <xdr:row>19</xdr:row>
                    <xdr:rowOff>238125</xdr:rowOff>
                  </to>
                </anchor>
              </controlPr>
            </control>
          </mc:Choice>
        </mc:AlternateContent>
        <mc:AlternateContent xmlns:mc="http://schemas.openxmlformats.org/markup-compatibility/2006">
          <mc:Choice Requires="x14">
            <control shapeId="1033" r:id="rId14" name="Check Box 9">
              <controlPr defaultSize="0" autoFill="0" autoLine="0" autoPict="0">
                <anchor moveWithCells="1">
                  <from>
                    <xdr:col>4</xdr:col>
                    <xdr:colOff>638175</xdr:colOff>
                    <xdr:row>20</xdr:row>
                    <xdr:rowOff>19050</xdr:rowOff>
                  </from>
                  <to>
                    <xdr:col>4</xdr:col>
                    <xdr:colOff>1390650</xdr:colOff>
                    <xdr:row>20</xdr:row>
                    <xdr:rowOff>238125</xdr:rowOff>
                  </to>
                </anchor>
              </controlPr>
            </control>
          </mc:Choice>
        </mc:AlternateContent>
        <mc:AlternateContent xmlns:mc="http://schemas.openxmlformats.org/markup-compatibility/2006">
          <mc:Choice Requires="x14">
            <control shapeId="1034" r:id="rId15" name="Check Box 10">
              <controlPr defaultSize="0" autoFill="0" autoLine="0" autoPict="0">
                <anchor moveWithCells="1">
                  <from>
                    <xdr:col>4</xdr:col>
                    <xdr:colOff>638175</xdr:colOff>
                    <xdr:row>21</xdr:row>
                    <xdr:rowOff>19050</xdr:rowOff>
                  </from>
                  <to>
                    <xdr:col>4</xdr:col>
                    <xdr:colOff>1390650</xdr:colOff>
                    <xdr:row>21</xdr:row>
                    <xdr:rowOff>238125</xdr:rowOff>
                  </to>
                </anchor>
              </controlPr>
            </control>
          </mc:Choice>
        </mc:AlternateContent>
        <mc:AlternateContent xmlns:mc="http://schemas.openxmlformats.org/markup-compatibility/2006">
          <mc:Choice Requires="x14">
            <control shapeId="1035" r:id="rId16" name="Check Box 11">
              <controlPr defaultSize="0" autoFill="0" autoLine="0" autoPict="0">
                <anchor moveWithCells="1">
                  <from>
                    <xdr:col>4</xdr:col>
                    <xdr:colOff>638175</xdr:colOff>
                    <xdr:row>22</xdr:row>
                    <xdr:rowOff>19050</xdr:rowOff>
                  </from>
                  <to>
                    <xdr:col>4</xdr:col>
                    <xdr:colOff>1390650</xdr:colOff>
                    <xdr:row>22</xdr:row>
                    <xdr:rowOff>238125</xdr:rowOff>
                  </to>
                </anchor>
              </controlPr>
            </control>
          </mc:Choice>
        </mc:AlternateContent>
        <mc:AlternateContent xmlns:mc="http://schemas.openxmlformats.org/markup-compatibility/2006">
          <mc:Choice Requires="x14">
            <control shapeId="1036" r:id="rId17" name="Check Box 12">
              <controlPr defaultSize="0" autoFill="0" autoLine="0" autoPict="0">
                <anchor moveWithCells="1">
                  <from>
                    <xdr:col>4</xdr:col>
                    <xdr:colOff>638175</xdr:colOff>
                    <xdr:row>23</xdr:row>
                    <xdr:rowOff>19050</xdr:rowOff>
                  </from>
                  <to>
                    <xdr:col>4</xdr:col>
                    <xdr:colOff>1390650</xdr:colOff>
                    <xdr:row>23</xdr:row>
                    <xdr:rowOff>238125</xdr:rowOff>
                  </to>
                </anchor>
              </controlPr>
            </control>
          </mc:Choice>
        </mc:AlternateContent>
        <mc:AlternateContent xmlns:mc="http://schemas.openxmlformats.org/markup-compatibility/2006">
          <mc:Choice Requires="x14">
            <control shapeId="1037" r:id="rId18" name="Check Box 13">
              <controlPr defaultSize="0" autoFill="0" autoLine="0" autoPict="0">
                <anchor moveWithCells="1">
                  <from>
                    <xdr:col>4</xdr:col>
                    <xdr:colOff>638175</xdr:colOff>
                    <xdr:row>24</xdr:row>
                    <xdr:rowOff>19050</xdr:rowOff>
                  </from>
                  <to>
                    <xdr:col>4</xdr:col>
                    <xdr:colOff>1390650</xdr:colOff>
                    <xdr:row>24</xdr:row>
                    <xdr:rowOff>238125</xdr:rowOff>
                  </to>
                </anchor>
              </controlPr>
            </control>
          </mc:Choice>
        </mc:AlternateContent>
        <mc:AlternateContent xmlns:mc="http://schemas.openxmlformats.org/markup-compatibility/2006">
          <mc:Choice Requires="x14">
            <control shapeId="1038" r:id="rId19" name="Check Box 14">
              <controlPr defaultSize="0" autoFill="0" autoLine="0" autoPict="0">
                <anchor moveWithCells="1">
                  <from>
                    <xdr:col>4</xdr:col>
                    <xdr:colOff>638175</xdr:colOff>
                    <xdr:row>25</xdr:row>
                    <xdr:rowOff>19050</xdr:rowOff>
                  </from>
                  <to>
                    <xdr:col>4</xdr:col>
                    <xdr:colOff>1390650</xdr:colOff>
                    <xdr:row>25</xdr:row>
                    <xdr:rowOff>238125</xdr:rowOff>
                  </to>
                </anchor>
              </controlPr>
            </control>
          </mc:Choice>
        </mc:AlternateContent>
        <mc:AlternateContent xmlns:mc="http://schemas.openxmlformats.org/markup-compatibility/2006">
          <mc:Choice Requires="x14">
            <control shapeId="1039" r:id="rId20" name="Check Box 15">
              <controlPr defaultSize="0" autoFill="0" autoLine="0" autoPict="0">
                <anchor moveWithCells="1">
                  <from>
                    <xdr:col>4</xdr:col>
                    <xdr:colOff>638175</xdr:colOff>
                    <xdr:row>26</xdr:row>
                    <xdr:rowOff>19050</xdr:rowOff>
                  </from>
                  <to>
                    <xdr:col>4</xdr:col>
                    <xdr:colOff>1390650</xdr:colOff>
                    <xdr:row>26</xdr:row>
                    <xdr:rowOff>238125</xdr:rowOff>
                  </to>
                </anchor>
              </controlPr>
            </control>
          </mc:Choice>
        </mc:AlternateContent>
        <mc:AlternateContent xmlns:mc="http://schemas.openxmlformats.org/markup-compatibility/2006">
          <mc:Choice Requires="x14">
            <control shapeId="1040" r:id="rId21" name="Check Box 16">
              <controlPr defaultSize="0" autoFill="0" autoLine="0" autoPict="0">
                <anchor moveWithCells="1">
                  <from>
                    <xdr:col>4</xdr:col>
                    <xdr:colOff>638175</xdr:colOff>
                    <xdr:row>27</xdr:row>
                    <xdr:rowOff>19050</xdr:rowOff>
                  </from>
                  <to>
                    <xdr:col>4</xdr:col>
                    <xdr:colOff>1390650</xdr:colOff>
                    <xdr:row>27</xdr:row>
                    <xdr:rowOff>238125</xdr:rowOff>
                  </to>
                </anchor>
              </controlPr>
            </control>
          </mc:Choice>
        </mc:AlternateContent>
        <mc:AlternateContent xmlns:mc="http://schemas.openxmlformats.org/markup-compatibility/2006">
          <mc:Choice Requires="x14">
            <control shapeId="1041" r:id="rId22" name="Check Box 17">
              <controlPr defaultSize="0" autoFill="0" autoLine="0" autoPict="0">
                <anchor moveWithCells="1">
                  <from>
                    <xdr:col>4</xdr:col>
                    <xdr:colOff>638175</xdr:colOff>
                    <xdr:row>28</xdr:row>
                    <xdr:rowOff>19050</xdr:rowOff>
                  </from>
                  <to>
                    <xdr:col>4</xdr:col>
                    <xdr:colOff>1390650</xdr:colOff>
                    <xdr:row>28</xdr:row>
                    <xdr:rowOff>238125</xdr:rowOff>
                  </to>
                </anchor>
              </controlPr>
            </control>
          </mc:Choice>
        </mc:AlternateContent>
        <mc:AlternateContent xmlns:mc="http://schemas.openxmlformats.org/markup-compatibility/2006">
          <mc:Choice Requires="x14">
            <control shapeId="1042" r:id="rId23" name="Check Box 18">
              <controlPr defaultSize="0" autoFill="0" autoLine="0" autoPict="0">
                <anchor moveWithCells="1">
                  <from>
                    <xdr:col>4</xdr:col>
                    <xdr:colOff>638175</xdr:colOff>
                    <xdr:row>29</xdr:row>
                    <xdr:rowOff>19050</xdr:rowOff>
                  </from>
                  <to>
                    <xdr:col>4</xdr:col>
                    <xdr:colOff>1390650</xdr:colOff>
                    <xdr:row>29</xdr:row>
                    <xdr:rowOff>238125</xdr:rowOff>
                  </to>
                </anchor>
              </controlPr>
            </control>
          </mc:Choice>
        </mc:AlternateContent>
        <mc:AlternateContent xmlns:mc="http://schemas.openxmlformats.org/markup-compatibility/2006">
          <mc:Choice Requires="x14">
            <control shapeId="1043" r:id="rId24" name="Check Box 19">
              <controlPr defaultSize="0" autoFill="0" autoLine="0" autoPict="0">
                <anchor moveWithCells="1">
                  <from>
                    <xdr:col>4</xdr:col>
                    <xdr:colOff>638175</xdr:colOff>
                    <xdr:row>30</xdr:row>
                    <xdr:rowOff>19050</xdr:rowOff>
                  </from>
                  <to>
                    <xdr:col>4</xdr:col>
                    <xdr:colOff>1390650</xdr:colOff>
                    <xdr:row>30</xdr:row>
                    <xdr:rowOff>238125</xdr:rowOff>
                  </to>
                </anchor>
              </controlPr>
            </control>
          </mc:Choice>
        </mc:AlternateContent>
        <mc:AlternateContent xmlns:mc="http://schemas.openxmlformats.org/markup-compatibility/2006">
          <mc:Choice Requires="x14">
            <control shapeId="1044" r:id="rId25" name="Check Box 20">
              <controlPr defaultSize="0" autoFill="0" autoLine="0" autoPict="0">
                <anchor moveWithCells="1">
                  <from>
                    <xdr:col>4</xdr:col>
                    <xdr:colOff>638175</xdr:colOff>
                    <xdr:row>31</xdr:row>
                    <xdr:rowOff>19050</xdr:rowOff>
                  </from>
                  <to>
                    <xdr:col>4</xdr:col>
                    <xdr:colOff>1390650</xdr:colOff>
                    <xdr:row>31</xdr:row>
                    <xdr:rowOff>238125</xdr:rowOff>
                  </to>
                </anchor>
              </controlPr>
            </control>
          </mc:Choice>
        </mc:AlternateContent>
        <mc:AlternateContent xmlns:mc="http://schemas.openxmlformats.org/markup-compatibility/2006">
          <mc:Choice Requires="x14">
            <control shapeId="1045" r:id="rId26" name="Check Box 21">
              <controlPr defaultSize="0" autoFill="0" autoLine="0" autoPict="0">
                <anchor moveWithCells="1">
                  <from>
                    <xdr:col>4</xdr:col>
                    <xdr:colOff>638175</xdr:colOff>
                    <xdr:row>32</xdr:row>
                    <xdr:rowOff>19050</xdr:rowOff>
                  </from>
                  <to>
                    <xdr:col>4</xdr:col>
                    <xdr:colOff>1390650</xdr:colOff>
                    <xdr:row>32</xdr:row>
                    <xdr:rowOff>238125</xdr:rowOff>
                  </to>
                </anchor>
              </controlPr>
            </control>
          </mc:Choice>
        </mc:AlternateContent>
        <mc:AlternateContent xmlns:mc="http://schemas.openxmlformats.org/markup-compatibility/2006">
          <mc:Choice Requires="x14">
            <control shapeId="1046" r:id="rId27" name="Check Box 22">
              <controlPr defaultSize="0" autoFill="0" autoLine="0" autoPict="0">
                <anchor moveWithCells="1">
                  <from>
                    <xdr:col>4</xdr:col>
                    <xdr:colOff>638175</xdr:colOff>
                    <xdr:row>33</xdr:row>
                    <xdr:rowOff>19050</xdr:rowOff>
                  </from>
                  <to>
                    <xdr:col>4</xdr:col>
                    <xdr:colOff>1390650</xdr:colOff>
                    <xdr:row>33</xdr:row>
                    <xdr:rowOff>238125</xdr:rowOff>
                  </to>
                </anchor>
              </controlPr>
            </control>
          </mc:Choice>
        </mc:AlternateContent>
        <mc:AlternateContent xmlns:mc="http://schemas.openxmlformats.org/markup-compatibility/2006">
          <mc:Choice Requires="x14">
            <control shapeId="1047" r:id="rId28" name="Check Box 23">
              <controlPr defaultSize="0" autoFill="0" autoLine="0" autoPict="0">
                <anchor moveWithCells="1">
                  <from>
                    <xdr:col>4</xdr:col>
                    <xdr:colOff>638175</xdr:colOff>
                    <xdr:row>34</xdr:row>
                    <xdr:rowOff>19050</xdr:rowOff>
                  </from>
                  <to>
                    <xdr:col>4</xdr:col>
                    <xdr:colOff>1390650</xdr:colOff>
                    <xdr:row>34</xdr:row>
                    <xdr:rowOff>238125</xdr:rowOff>
                  </to>
                </anchor>
              </controlPr>
            </control>
          </mc:Choice>
        </mc:AlternateContent>
        <mc:AlternateContent xmlns:mc="http://schemas.openxmlformats.org/markup-compatibility/2006">
          <mc:Choice Requires="x14">
            <control shapeId="1048" r:id="rId29" name="Check Box 24">
              <controlPr defaultSize="0" autoFill="0" autoLine="0" autoPict="0">
                <anchor moveWithCells="1">
                  <from>
                    <xdr:col>4</xdr:col>
                    <xdr:colOff>638175</xdr:colOff>
                    <xdr:row>35</xdr:row>
                    <xdr:rowOff>19050</xdr:rowOff>
                  </from>
                  <to>
                    <xdr:col>4</xdr:col>
                    <xdr:colOff>1390650</xdr:colOff>
                    <xdr:row>35</xdr:row>
                    <xdr:rowOff>238125</xdr:rowOff>
                  </to>
                </anchor>
              </controlPr>
            </control>
          </mc:Choice>
        </mc:AlternateContent>
        <mc:AlternateContent xmlns:mc="http://schemas.openxmlformats.org/markup-compatibility/2006">
          <mc:Choice Requires="x14">
            <control shapeId="1049" r:id="rId30" name="Check Box 25">
              <controlPr defaultSize="0" autoFill="0" autoLine="0" autoPict="0">
                <anchor moveWithCells="1">
                  <from>
                    <xdr:col>4</xdr:col>
                    <xdr:colOff>638175</xdr:colOff>
                    <xdr:row>36</xdr:row>
                    <xdr:rowOff>19050</xdr:rowOff>
                  </from>
                  <to>
                    <xdr:col>4</xdr:col>
                    <xdr:colOff>1390650</xdr:colOff>
                    <xdr:row>36</xdr:row>
                    <xdr:rowOff>238125</xdr:rowOff>
                  </to>
                </anchor>
              </controlPr>
            </control>
          </mc:Choice>
        </mc:AlternateContent>
        <mc:AlternateContent xmlns:mc="http://schemas.openxmlformats.org/markup-compatibility/2006">
          <mc:Choice Requires="x14">
            <control shapeId="1050" r:id="rId31" name="Check Box 26">
              <controlPr defaultSize="0" autoFill="0" autoLine="0" autoPict="0">
                <anchor moveWithCells="1">
                  <from>
                    <xdr:col>4</xdr:col>
                    <xdr:colOff>638175</xdr:colOff>
                    <xdr:row>37</xdr:row>
                    <xdr:rowOff>19050</xdr:rowOff>
                  </from>
                  <to>
                    <xdr:col>4</xdr:col>
                    <xdr:colOff>1390650</xdr:colOff>
                    <xdr:row>37</xdr:row>
                    <xdr:rowOff>238125</xdr:rowOff>
                  </to>
                </anchor>
              </controlPr>
            </control>
          </mc:Choice>
        </mc:AlternateContent>
        <mc:AlternateContent xmlns:mc="http://schemas.openxmlformats.org/markup-compatibility/2006">
          <mc:Choice Requires="x14">
            <control shapeId="1051" r:id="rId32" name="Check Box 27">
              <controlPr defaultSize="0" autoFill="0" autoLine="0" autoPict="0">
                <anchor moveWithCells="1">
                  <from>
                    <xdr:col>4</xdr:col>
                    <xdr:colOff>638175</xdr:colOff>
                    <xdr:row>38</xdr:row>
                    <xdr:rowOff>19050</xdr:rowOff>
                  </from>
                  <to>
                    <xdr:col>4</xdr:col>
                    <xdr:colOff>1390650</xdr:colOff>
                    <xdr:row>38</xdr:row>
                    <xdr:rowOff>238125</xdr:rowOff>
                  </to>
                </anchor>
              </controlPr>
            </control>
          </mc:Choice>
        </mc:AlternateContent>
        <mc:AlternateContent xmlns:mc="http://schemas.openxmlformats.org/markup-compatibility/2006">
          <mc:Choice Requires="x14">
            <control shapeId="1052" r:id="rId33" name="Check Box 28">
              <controlPr defaultSize="0" autoFill="0" autoLine="0" autoPict="0">
                <anchor moveWithCells="1">
                  <from>
                    <xdr:col>4</xdr:col>
                    <xdr:colOff>638175</xdr:colOff>
                    <xdr:row>39</xdr:row>
                    <xdr:rowOff>19050</xdr:rowOff>
                  </from>
                  <to>
                    <xdr:col>4</xdr:col>
                    <xdr:colOff>1390650</xdr:colOff>
                    <xdr:row>39</xdr:row>
                    <xdr:rowOff>238125</xdr:rowOff>
                  </to>
                </anchor>
              </controlPr>
            </control>
          </mc:Choice>
        </mc:AlternateContent>
        <mc:AlternateContent xmlns:mc="http://schemas.openxmlformats.org/markup-compatibility/2006">
          <mc:Choice Requires="x14">
            <control shapeId="1053" r:id="rId34" name="Check Box 29">
              <controlPr defaultSize="0" autoFill="0" autoLine="0" autoPict="0">
                <anchor moveWithCells="1">
                  <from>
                    <xdr:col>4</xdr:col>
                    <xdr:colOff>638175</xdr:colOff>
                    <xdr:row>40</xdr:row>
                    <xdr:rowOff>19050</xdr:rowOff>
                  </from>
                  <to>
                    <xdr:col>4</xdr:col>
                    <xdr:colOff>1390650</xdr:colOff>
                    <xdr:row>40</xdr:row>
                    <xdr:rowOff>238125</xdr:rowOff>
                  </to>
                </anchor>
              </controlPr>
            </control>
          </mc:Choice>
        </mc:AlternateContent>
        <mc:AlternateContent xmlns:mc="http://schemas.openxmlformats.org/markup-compatibility/2006">
          <mc:Choice Requires="x14">
            <control shapeId="1054" r:id="rId35" name="Check Box 30">
              <controlPr defaultSize="0" autoFill="0" autoLine="0" autoPict="0">
                <anchor moveWithCells="1">
                  <from>
                    <xdr:col>4</xdr:col>
                    <xdr:colOff>638175</xdr:colOff>
                    <xdr:row>41</xdr:row>
                    <xdr:rowOff>19050</xdr:rowOff>
                  </from>
                  <to>
                    <xdr:col>4</xdr:col>
                    <xdr:colOff>1390650</xdr:colOff>
                    <xdr:row>41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errorTitle="Invalid MONTH" error="Please select a MONTH from the drop down menu or manually type the full name of the MONTH._x000a_" promptTitle="Month" prompt="Utilize the drop down menu _x000a_or manually type the MONTH of the invoice:_x000a__x000a_JANUARY, FEBRUARY, MARCH, APRIL, MAY, JUNE, JULY, AUGUST, SEPTEMBER, OCTOBER, NOVEMBER, DECEMBER" xr:uid="{D75F9C81-2976-4778-A323-936E1432E90F}">
          <x14:formula1>
            <xm:f>'List Tables'!$A$1:$A$12</xm:f>
          </x14:formula1>
          <xm:sqref>F11</xm:sqref>
        </x14:dataValidation>
        <x14:dataValidation type="list" allowBlank="1" showInputMessage="1" showErrorMessage="1" errorTitle="Invalid YEAR" error="Please select a YEAR from the drop down menu or manually type the four (4) digit YEAR of the invoice._x000a_" promptTitle="Year" prompt="Utilize the drop down menu _x000a_or manually type the YEAR of the invoice:_x000a__x000a_2022, 2023, 2024, 2025, 2026, 2027, 2028, 2029, 2030, 2031, 2032" xr:uid="{731B9884-EDF0-437D-8CD1-3CEF40A1C77C}">
          <x14:formula1>
            <xm:f>'List Tables'!$N$2:$N$12</xm:f>
          </x14:formula1>
          <xm:sqref>G11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F2759-12C7-4D4B-A62E-A02ADC39BE87}">
  <dimension ref="A1:Z32"/>
  <sheetViews>
    <sheetView workbookViewId="0">
      <selection activeCell="A14" sqref="A14"/>
    </sheetView>
  </sheetViews>
  <sheetFormatPr defaultRowHeight="15" x14ac:dyDescent="0.25"/>
  <cols>
    <col min="1" max="1" width="9.7109375" style="25" bestFit="1" customWidth="1"/>
    <col min="2" max="16384" width="9.140625" style="25"/>
  </cols>
  <sheetData>
    <row r="1" spans="1:26" x14ac:dyDescent="0.25">
      <c r="A1" s="25" t="s">
        <v>8</v>
      </c>
      <c r="B1" s="26">
        <v>44562</v>
      </c>
      <c r="C1" s="26">
        <f>B1+365</f>
        <v>44927</v>
      </c>
      <c r="D1" s="27">
        <f t="shared" ref="D1" si="0">C1+365</f>
        <v>45292</v>
      </c>
      <c r="E1" s="26">
        <f>D1+366</f>
        <v>45658</v>
      </c>
      <c r="F1" s="26">
        <f t="shared" ref="F1:H1" si="1">E1+365</f>
        <v>46023</v>
      </c>
      <c r="G1" s="26">
        <f t="shared" si="1"/>
        <v>46388</v>
      </c>
      <c r="H1" s="27">
        <f t="shared" si="1"/>
        <v>46753</v>
      </c>
      <c r="I1" s="26">
        <f>H1+366</f>
        <v>47119</v>
      </c>
      <c r="J1" s="26">
        <f t="shared" ref="J1:L1" si="2">I1+365</f>
        <v>47484</v>
      </c>
      <c r="K1" s="26">
        <f t="shared" si="2"/>
        <v>47849</v>
      </c>
      <c r="L1" s="27">
        <f t="shared" si="2"/>
        <v>48214</v>
      </c>
      <c r="M1" s="26"/>
      <c r="Z1" s="26"/>
    </row>
    <row r="2" spans="1:26" x14ac:dyDescent="0.25">
      <c r="A2" s="25" t="s">
        <v>9</v>
      </c>
      <c r="B2" s="26">
        <v>44593</v>
      </c>
      <c r="C2" s="26">
        <f t="shared" ref="C2" si="3">B2+365</f>
        <v>44958</v>
      </c>
      <c r="D2" s="27">
        <f>C2+365</f>
        <v>45323</v>
      </c>
      <c r="E2" s="26">
        <f>D2+366</f>
        <v>45689</v>
      </c>
      <c r="F2" s="26">
        <f t="shared" ref="F2:G2" si="4">E2+365</f>
        <v>46054</v>
      </c>
      <c r="G2" s="26">
        <f t="shared" si="4"/>
        <v>46419</v>
      </c>
      <c r="H2" s="27">
        <v>46419</v>
      </c>
      <c r="I2" s="26">
        <f t="shared" ref="I2:K2" si="5">H2+365</f>
        <v>46784</v>
      </c>
      <c r="J2" s="26">
        <f>I2+366</f>
        <v>47150</v>
      </c>
      <c r="K2" s="26">
        <f t="shared" si="5"/>
        <v>47515</v>
      </c>
      <c r="L2" s="27">
        <f>K2+365</f>
        <v>47880</v>
      </c>
      <c r="M2" s="26"/>
      <c r="N2" s="28">
        <v>2022</v>
      </c>
      <c r="O2" s="25">
        <v>2</v>
      </c>
      <c r="Z2" s="26"/>
    </row>
    <row r="3" spans="1:26" x14ac:dyDescent="0.25">
      <c r="A3" s="25" t="s">
        <v>10</v>
      </c>
      <c r="B3" s="26">
        <v>44621</v>
      </c>
      <c r="C3" s="26">
        <f t="shared" ref="C3" si="6">B3+365</f>
        <v>44986</v>
      </c>
      <c r="D3" s="27">
        <f>C3+366</f>
        <v>45352</v>
      </c>
      <c r="E3" s="26">
        <f t="shared" ref="E3:G3" si="7">D3+365</f>
        <v>45717</v>
      </c>
      <c r="F3" s="26">
        <f t="shared" si="7"/>
        <v>46082</v>
      </c>
      <c r="G3" s="26">
        <f t="shared" si="7"/>
        <v>46447</v>
      </c>
      <c r="H3" s="27">
        <f t="shared" ref="H3:H12" si="8">G3+366</f>
        <v>46813</v>
      </c>
      <c r="I3" s="26">
        <f t="shared" ref="I3:K3" si="9">H3+365</f>
        <v>47178</v>
      </c>
      <c r="J3" s="26">
        <f t="shared" si="9"/>
        <v>47543</v>
      </c>
      <c r="K3" s="26">
        <f t="shared" si="9"/>
        <v>47908</v>
      </c>
      <c r="L3" s="27">
        <f t="shared" ref="L3:L12" si="10">K3+366</f>
        <v>48274</v>
      </c>
      <c r="M3" s="26"/>
      <c r="N3" s="28">
        <v>2023</v>
      </c>
      <c r="O3" s="25">
        <v>3</v>
      </c>
      <c r="Z3" s="26"/>
    </row>
    <row r="4" spans="1:26" x14ac:dyDescent="0.25">
      <c r="A4" s="25" t="s">
        <v>11</v>
      </c>
      <c r="B4" s="26">
        <v>44652</v>
      </c>
      <c r="C4" s="26">
        <f t="shared" ref="C4" si="11">B4+365</f>
        <v>45017</v>
      </c>
      <c r="D4" s="27">
        <f t="shared" ref="D4:D12" si="12">C4+366</f>
        <v>45383</v>
      </c>
      <c r="E4" s="26">
        <f t="shared" ref="E4:G4" si="13">D4+365</f>
        <v>45748</v>
      </c>
      <c r="F4" s="26">
        <f t="shared" si="13"/>
        <v>46113</v>
      </c>
      <c r="G4" s="26">
        <f t="shared" si="13"/>
        <v>46478</v>
      </c>
      <c r="H4" s="27">
        <f t="shared" si="8"/>
        <v>46844</v>
      </c>
      <c r="I4" s="26">
        <f t="shared" ref="I4:K4" si="14">H4+365</f>
        <v>47209</v>
      </c>
      <c r="J4" s="26">
        <f t="shared" si="14"/>
        <v>47574</v>
      </c>
      <c r="K4" s="26">
        <f t="shared" si="14"/>
        <v>47939</v>
      </c>
      <c r="L4" s="27">
        <f t="shared" si="10"/>
        <v>48305</v>
      </c>
      <c r="M4" s="26"/>
      <c r="N4" s="29">
        <v>2024</v>
      </c>
      <c r="O4" s="30">
        <v>4</v>
      </c>
      <c r="P4" s="30" t="s">
        <v>24</v>
      </c>
      <c r="Z4" s="26"/>
    </row>
    <row r="5" spans="1:26" x14ac:dyDescent="0.25">
      <c r="A5" s="25" t="s">
        <v>12</v>
      </c>
      <c r="B5" s="26">
        <v>44682</v>
      </c>
      <c r="C5" s="26">
        <f t="shared" ref="C5" si="15">B5+365</f>
        <v>45047</v>
      </c>
      <c r="D5" s="27">
        <f t="shared" si="12"/>
        <v>45413</v>
      </c>
      <c r="E5" s="26">
        <f t="shared" ref="E5:G5" si="16">D5+365</f>
        <v>45778</v>
      </c>
      <c r="F5" s="26">
        <f t="shared" si="16"/>
        <v>46143</v>
      </c>
      <c r="G5" s="26">
        <f t="shared" si="16"/>
        <v>46508</v>
      </c>
      <c r="H5" s="27">
        <f t="shared" si="8"/>
        <v>46874</v>
      </c>
      <c r="I5" s="26">
        <f t="shared" ref="I5:K5" si="17">H5+365</f>
        <v>47239</v>
      </c>
      <c r="J5" s="26">
        <f t="shared" si="17"/>
        <v>47604</v>
      </c>
      <c r="K5" s="26">
        <f t="shared" si="17"/>
        <v>47969</v>
      </c>
      <c r="L5" s="27">
        <f t="shared" si="10"/>
        <v>48335</v>
      </c>
      <c r="M5" s="26"/>
      <c r="N5" s="28">
        <v>2025</v>
      </c>
      <c r="O5" s="25">
        <v>5</v>
      </c>
      <c r="Z5" s="26"/>
    </row>
    <row r="6" spans="1:26" x14ac:dyDescent="0.25">
      <c r="A6" s="25" t="s">
        <v>13</v>
      </c>
      <c r="B6" s="26">
        <v>44713</v>
      </c>
      <c r="C6" s="26">
        <f t="shared" ref="C6" si="18">B6+365</f>
        <v>45078</v>
      </c>
      <c r="D6" s="27">
        <f t="shared" si="12"/>
        <v>45444</v>
      </c>
      <c r="E6" s="26">
        <f t="shared" ref="E6:G6" si="19">D6+365</f>
        <v>45809</v>
      </c>
      <c r="F6" s="26">
        <f t="shared" si="19"/>
        <v>46174</v>
      </c>
      <c r="G6" s="26">
        <f t="shared" si="19"/>
        <v>46539</v>
      </c>
      <c r="H6" s="27">
        <f t="shared" si="8"/>
        <v>46905</v>
      </c>
      <c r="I6" s="26">
        <f t="shared" ref="I6:K6" si="20">H6+365</f>
        <v>47270</v>
      </c>
      <c r="J6" s="26">
        <f t="shared" si="20"/>
        <v>47635</v>
      </c>
      <c r="K6" s="26">
        <f t="shared" si="20"/>
        <v>48000</v>
      </c>
      <c r="L6" s="27">
        <f t="shared" si="10"/>
        <v>48366</v>
      </c>
      <c r="M6" s="26"/>
      <c r="N6" s="28">
        <v>2026</v>
      </c>
      <c r="O6" s="25">
        <v>6</v>
      </c>
      <c r="Z6" s="26"/>
    </row>
    <row r="7" spans="1:26" x14ac:dyDescent="0.25">
      <c r="A7" s="25" t="s">
        <v>14</v>
      </c>
      <c r="B7" s="26">
        <v>44743</v>
      </c>
      <c r="C7" s="26">
        <f t="shared" ref="C7" si="21">B7+365</f>
        <v>45108</v>
      </c>
      <c r="D7" s="27">
        <f t="shared" si="12"/>
        <v>45474</v>
      </c>
      <c r="E7" s="26">
        <f t="shared" ref="E7:G7" si="22">D7+365</f>
        <v>45839</v>
      </c>
      <c r="F7" s="26">
        <f t="shared" si="22"/>
        <v>46204</v>
      </c>
      <c r="G7" s="26">
        <f t="shared" si="22"/>
        <v>46569</v>
      </c>
      <c r="H7" s="27">
        <f t="shared" si="8"/>
        <v>46935</v>
      </c>
      <c r="I7" s="26">
        <f t="shared" ref="I7:K7" si="23">H7+365</f>
        <v>47300</v>
      </c>
      <c r="J7" s="26">
        <f t="shared" si="23"/>
        <v>47665</v>
      </c>
      <c r="K7" s="26">
        <f t="shared" si="23"/>
        <v>48030</v>
      </c>
      <c r="L7" s="27">
        <f t="shared" si="10"/>
        <v>48396</v>
      </c>
      <c r="M7" s="26"/>
      <c r="N7" s="28">
        <v>2027</v>
      </c>
      <c r="O7" s="25">
        <v>7</v>
      </c>
      <c r="Z7" s="26"/>
    </row>
    <row r="8" spans="1:26" x14ac:dyDescent="0.25">
      <c r="A8" s="25" t="s">
        <v>15</v>
      </c>
      <c r="B8" s="26">
        <v>44774</v>
      </c>
      <c r="C8" s="26">
        <f t="shared" ref="C8" si="24">B8+365</f>
        <v>45139</v>
      </c>
      <c r="D8" s="27">
        <f t="shared" si="12"/>
        <v>45505</v>
      </c>
      <c r="E8" s="26">
        <f t="shared" ref="E8:G8" si="25">D8+365</f>
        <v>45870</v>
      </c>
      <c r="F8" s="26">
        <f t="shared" si="25"/>
        <v>46235</v>
      </c>
      <c r="G8" s="26">
        <f t="shared" si="25"/>
        <v>46600</v>
      </c>
      <c r="H8" s="27">
        <f t="shared" si="8"/>
        <v>46966</v>
      </c>
      <c r="I8" s="26">
        <f t="shared" ref="I8:K8" si="26">H8+365</f>
        <v>47331</v>
      </c>
      <c r="J8" s="26">
        <f t="shared" si="26"/>
        <v>47696</v>
      </c>
      <c r="K8" s="26">
        <f t="shared" si="26"/>
        <v>48061</v>
      </c>
      <c r="L8" s="27">
        <f t="shared" si="10"/>
        <v>48427</v>
      </c>
      <c r="M8" s="26"/>
      <c r="N8" s="29">
        <v>2028</v>
      </c>
      <c r="O8" s="30">
        <v>8</v>
      </c>
      <c r="P8" s="30" t="s">
        <v>24</v>
      </c>
      <c r="Z8" s="26"/>
    </row>
    <row r="9" spans="1:26" x14ac:dyDescent="0.25">
      <c r="A9" s="25" t="s">
        <v>7</v>
      </c>
      <c r="B9" s="26">
        <v>44805</v>
      </c>
      <c r="C9" s="26">
        <f t="shared" ref="C9" si="27">B9+365</f>
        <v>45170</v>
      </c>
      <c r="D9" s="27">
        <f t="shared" si="12"/>
        <v>45536</v>
      </c>
      <c r="E9" s="26">
        <f t="shared" ref="E9:G9" si="28">D9+365</f>
        <v>45901</v>
      </c>
      <c r="F9" s="26">
        <f t="shared" si="28"/>
        <v>46266</v>
      </c>
      <c r="G9" s="26">
        <f t="shared" si="28"/>
        <v>46631</v>
      </c>
      <c r="H9" s="27">
        <f t="shared" si="8"/>
        <v>46997</v>
      </c>
      <c r="I9" s="26">
        <f t="shared" ref="I9:K9" si="29">H9+365</f>
        <v>47362</v>
      </c>
      <c r="J9" s="26">
        <f t="shared" si="29"/>
        <v>47727</v>
      </c>
      <c r="K9" s="26">
        <f t="shared" si="29"/>
        <v>48092</v>
      </c>
      <c r="L9" s="27">
        <f t="shared" si="10"/>
        <v>48458</v>
      </c>
      <c r="M9" s="26"/>
      <c r="N9" s="28">
        <v>2029</v>
      </c>
      <c r="O9" s="25">
        <v>9</v>
      </c>
      <c r="Z9" s="26"/>
    </row>
    <row r="10" spans="1:26" x14ac:dyDescent="0.25">
      <c r="A10" s="25" t="s">
        <v>16</v>
      </c>
      <c r="B10" s="26">
        <v>44835</v>
      </c>
      <c r="C10" s="26">
        <f t="shared" ref="C10" si="30">B10+365</f>
        <v>45200</v>
      </c>
      <c r="D10" s="27">
        <f t="shared" si="12"/>
        <v>45566</v>
      </c>
      <c r="E10" s="26">
        <f t="shared" ref="E10:G10" si="31">D10+365</f>
        <v>45931</v>
      </c>
      <c r="F10" s="26">
        <f t="shared" si="31"/>
        <v>46296</v>
      </c>
      <c r="G10" s="26">
        <f t="shared" si="31"/>
        <v>46661</v>
      </c>
      <c r="H10" s="27">
        <f t="shared" si="8"/>
        <v>47027</v>
      </c>
      <c r="I10" s="26">
        <f t="shared" ref="I10:K10" si="32">H10+365</f>
        <v>47392</v>
      </c>
      <c r="J10" s="26">
        <f t="shared" si="32"/>
        <v>47757</v>
      </c>
      <c r="K10" s="26">
        <f t="shared" si="32"/>
        <v>48122</v>
      </c>
      <c r="L10" s="27">
        <f t="shared" si="10"/>
        <v>48488</v>
      </c>
      <c r="M10" s="26"/>
      <c r="N10" s="28">
        <v>2030</v>
      </c>
      <c r="O10" s="25">
        <v>10</v>
      </c>
      <c r="Z10" s="26"/>
    </row>
    <row r="11" spans="1:26" x14ac:dyDescent="0.25">
      <c r="A11" s="25" t="s">
        <v>17</v>
      </c>
      <c r="B11" s="26">
        <v>44866</v>
      </c>
      <c r="C11" s="26">
        <f t="shared" ref="C11" si="33">B11+365</f>
        <v>45231</v>
      </c>
      <c r="D11" s="27">
        <f t="shared" si="12"/>
        <v>45597</v>
      </c>
      <c r="E11" s="26">
        <f t="shared" ref="E11:G11" si="34">D11+365</f>
        <v>45962</v>
      </c>
      <c r="F11" s="26">
        <f t="shared" si="34"/>
        <v>46327</v>
      </c>
      <c r="G11" s="26">
        <f t="shared" si="34"/>
        <v>46692</v>
      </c>
      <c r="H11" s="27">
        <f t="shared" si="8"/>
        <v>47058</v>
      </c>
      <c r="I11" s="26">
        <f t="shared" ref="I11:K11" si="35">H11+365</f>
        <v>47423</v>
      </c>
      <c r="J11" s="26">
        <f t="shared" si="35"/>
        <v>47788</v>
      </c>
      <c r="K11" s="26">
        <f t="shared" si="35"/>
        <v>48153</v>
      </c>
      <c r="L11" s="27">
        <f t="shared" si="10"/>
        <v>48519</v>
      </c>
      <c r="M11" s="26"/>
      <c r="N11" s="28">
        <v>2031</v>
      </c>
      <c r="O11" s="25">
        <v>11</v>
      </c>
      <c r="Z11" s="26"/>
    </row>
    <row r="12" spans="1:26" x14ac:dyDescent="0.25">
      <c r="A12" s="25" t="s">
        <v>18</v>
      </c>
      <c r="B12" s="26">
        <v>44896</v>
      </c>
      <c r="C12" s="26">
        <f t="shared" ref="C12" si="36">B12+365</f>
        <v>45261</v>
      </c>
      <c r="D12" s="27">
        <f t="shared" si="12"/>
        <v>45627</v>
      </c>
      <c r="E12" s="26">
        <f t="shared" ref="E12:G12" si="37">D12+365</f>
        <v>45992</v>
      </c>
      <c r="F12" s="26">
        <f t="shared" si="37"/>
        <v>46357</v>
      </c>
      <c r="G12" s="26">
        <f t="shared" si="37"/>
        <v>46722</v>
      </c>
      <c r="H12" s="27">
        <f t="shared" si="8"/>
        <v>47088</v>
      </c>
      <c r="I12" s="26">
        <f t="shared" ref="I12:K12" si="38">H12+365</f>
        <v>47453</v>
      </c>
      <c r="J12" s="26">
        <f t="shared" si="38"/>
        <v>47818</v>
      </c>
      <c r="K12" s="26">
        <f t="shared" si="38"/>
        <v>48183</v>
      </c>
      <c r="L12" s="27">
        <f t="shared" si="10"/>
        <v>48549</v>
      </c>
      <c r="M12" s="26"/>
      <c r="N12" s="29">
        <v>2032</v>
      </c>
      <c r="O12" s="30">
        <v>12</v>
      </c>
      <c r="P12" s="30" t="s">
        <v>24</v>
      </c>
      <c r="Z12" s="26"/>
    </row>
    <row r="13" spans="1:26" s="28" customFormat="1" x14ac:dyDescent="0.25">
      <c r="B13" s="28">
        <v>2022</v>
      </c>
      <c r="C13" s="28">
        <v>2023</v>
      </c>
      <c r="D13" s="29">
        <v>2024</v>
      </c>
      <c r="E13" s="28">
        <v>2025</v>
      </c>
      <c r="F13" s="28">
        <v>2026</v>
      </c>
      <c r="G13" s="28">
        <v>2027</v>
      </c>
      <c r="H13" s="29">
        <v>2028</v>
      </c>
      <c r="I13" s="28">
        <v>2029</v>
      </c>
      <c r="J13" s="28">
        <v>2030</v>
      </c>
      <c r="K13" s="28">
        <v>2031</v>
      </c>
      <c r="L13" s="29">
        <v>2032</v>
      </c>
    </row>
    <row r="14" spans="1:26" x14ac:dyDescent="0.25">
      <c r="D14" s="30" t="s">
        <v>24</v>
      </c>
      <c r="H14" s="30" t="s">
        <v>24</v>
      </c>
      <c r="L14" s="30" t="s">
        <v>24</v>
      </c>
    </row>
    <row r="16" spans="1:26" x14ac:dyDescent="0.25">
      <c r="A16" s="25" t="s">
        <v>8</v>
      </c>
      <c r="B16" s="26">
        <f>B1+30</f>
        <v>44592</v>
      </c>
      <c r="C16" s="26">
        <f>B16+365</f>
        <v>44957</v>
      </c>
      <c r="D16" s="27">
        <f t="shared" ref="D16:L16" si="39">C16+365</f>
        <v>45322</v>
      </c>
      <c r="E16" s="26">
        <f>D16+366</f>
        <v>45688</v>
      </c>
      <c r="F16" s="26">
        <f t="shared" si="39"/>
        <v>46053</v>
      </c>
      <c r="G16" s="26">
        <f t="shared" si="39"/>
        <v>46418</v>
      </c>
      <c r="H16" s="27">
        <f t="shared" si="39"/>
        <v>46783</v>
      </c>
      <c r="I16" s="26">
        <f>H16+366</f>
        <v>47149</v>
      </c>
      <c r="J16" s="26">
        <f t="shared" si="39"/>
        <v>47514</v>
      </c>
      <c r="K16" s="26">
        <f t="shared" si="39"/>
        <v>47879</v>
      </c>
      <c r="L16" s="27">
        <f t="shared" si="39"/>
        <v>48244</v>
      </c>
    </row>
    <row r="17" spans="1:12" x14ac:dyDescent="0.25">
      <c r="A17" s="25" t="s">
        <v>9</v>
      </c>
      <c r="B17" s="26">
        <f>B2+27</f>
        <v>44620</v>
      </c>
      <c r="C17" s="26">
        <f t="shared" ref="C17:K27" si="40">B17+365</f>
        <v>44985</v>
      </c>
      <c r="D17" s="27">
        <f>C17+366</f>
        <v>45351</v>
      </c>
      <c r="E17" s="26">
        <f t="shared" si="40"/>
        <v>45716</v>
      </c>
      <c r="F17" s="26">
        <f t="shared" si="40"/>
        <v>46081</v>
      </c>
      <c r="G17" s="26">
        <f t="shared" si="40"/>
        <v>46446</v>
      </c>
      <c r="H17" s="27">
        <f>G17+366</f>
        <v>46812</v>
      </c>
      <c r="I17" s="26">
        <f t="shared" si="40"/>
        <v>47177</v>
      </c>
      <c r="J17" s="26">
        <f t="shared" si="40"/>
        <v>47542</v>
      </c>
      <c r="K17" s="26">
        <f t="shared" si="40"/>
        <v>47907</v>
      </c>
      <c r="L17" s="27">
        <f>K17+366</f>
        <v>48273</v>
      </c>
    </row>
    <row r="18" spans="1:12" x14ac:dyDescent="0.25">
      <c r="A18" s="25" t="s">
        <v>10</v>
      </c>
      <c r="B18" s="26">
        <f>B3+30</f>
        <v>44651</v>
      </c>
      <c r="C18" s="26">
        <f t="shared" si="40"/>
        <v>45016</v>
      </c>
      <c r="D18" s="27">
        <f>C18+366</f>
        <v>45382</v>
      </c>
      <c r="E18" s="26">
        <f t="shared" si="40"/>
        <v>45747</v>
      </c>
      <c r="F18" s="26">
        <f t="shared" si="40"/>
        <v>46112</v>
      </c>
      <c r="G18" s="26">
        <f t="shared" si="40"/>
        <v>46477</v>
      </c>
      <c r="H18" s="27">
        <f t="shared" ref="H18:H27" si="41">G18+366</f>
        <v>46843</v>
      </c>
      <c r="I18" s="26">
        <f t="shared" si="40"/>
        <v>47208</v>
      </c>
      <c r="J18" s="26">
        <f t="shared" si="40"/>
        <v>47573</v>
      </c>
      <c r="K18" s="26">
        <f t="shared" si="40"/>
        <v>47938</v>
      </c>
      <c r="L18" s="27">
        <f t="shared" ref="L18:L27" si="42">K18+366</f>
        <v>48304</v>
      </c>
    </row>
    <row r="19" spans="1:12" x14ac:dyDescent="0.25">
      <c r="A19" s="25" t="s">
        <v>11</v>
      </c>
      <c r="B19" s="26">
        <f>B4+29</f>
        <v>44681</v>
      </c>
      <c r="C19" s="26">
        <f t="shared" si="40"/>
        <v>45046</v>
      </c>
      <c r="D19" s="27">
        <f t="shared" ref="D19:D27" si="43">C19+366</f>
        <v>45412</v>
      </c>
      <c r="E19" s="26">
        <f t="shared" si="40"/>
        <v>45777</v>
      </c>
      <c r="F19" s="26">
        <f t="shared" si="40"/>
        <v>46142</v>
      </c>
      <c r="G19" s="26">
        <f t="shared" si="40"/>
        <v>46507</v>
      </c>
      <c r="H19" s="27">
        <f t="shared" si="41"/>
        <v>46873</v>
      </c>
      <c r="I19" s="26">
        <f t="shared" si="40"/>
        <v>47238</v>
      </c>
      <c r="J19" s="26">
        <f t="shared" si="40"/>
        <v>47603</v>
      </c>
      <c r="K19" s="26">
        <f t="shared" si="40"/>
        <v>47968</v>
      </c>
      <c r="L19" s="27">
        <f t="shared" si="42"/>
        <v>48334</v>
      </c>
    </row>
    <row r="20" spans="1:12" x14ac:dyDescent="0.25">
      <c r="A20" s="25" t="s">
        <v>12</v>
      </c>
      <c r="B20" s="26">
        <f>B5+30</f>
        <v>44712</v>
      </c>
      <c r="C20" s="26">
        <f t="shared" si="40"/>
        <v>45077</v>
      </c>
      <c r="D20" s="27">
        <f t="shared" si="43"/>
        <v>45443</v>
      </c>
      <c r="E20" s="26">
        <f t="shared" si="40"/>
        <v>45808</v>
      </c>
      <c r="F20" s="26">
        <f t="shared" si="40"/>
        <v>46173</v>
      </c>
      <c r="G20" s="26">
        <f t="shared" si="40"/>
        <v>46538</v>
      </c>
      <c r="H20" s="27">
        <f t="shared" si="41"/>
        <v>46904</v>
      </c>
      <c r="I20" s="26">
        <f t="shared" si="40"/>
        <v>47269</v>
      </c>
      <c r="J20" s="26">
        <f t="shared" si="40"/>
        <v>47634</v>
      </c>
      <c r="K20" s="26">
        <f t="shared" si="40"/>
        <v>47999</v>
      </c>
      <c r="L20" s="27">
        <f t="shared" si="42"/>
        <v>48365</v>
      </c>
    </row>
    <row r="21" spans="1:12" x14ac:dyDescent="0.25">
      <c r="A21" s="25" t="s">
        <v>13</v>
      </c>
      <c r="B21" s="26">
        <f>B6+29</f>
        <v>44742</v>
      </c>
      <c r="C21" s="26">
        <f t="shared" si="40"/>
        <v>45107</v>
      </c>
      <c r="D21" s="27">
        <f t="shared" si="43"/>
        <v>45473</v>
      </c>
      <c r="E21" s="26">
        <f t="shared" si="40"/>
        <v>45838</v>
      </c>
      <c r="F21" s="26">
        <f t="shared" si="40"/>
        <v>46203</v>
      </c>
      <c r="G21" s="26">
        <f t="shared" si="40"/>
        <v>46568</v>
      </c>
      <c r="H21" s="27">
        <f t="shared" si="41"/>
        <v>46934</v>
      </c>
      <c r="I21" s="26">
        <f t="shared" si="40"/>
        <v>47299</v>
      </c>
      <c r="J21" s="26">
        <f t="shared" si="40"/>
        <v>47664</v>
      </c>
      <c r="K21" s="26">
        <f t="shared" si="40"/>
        <v>48029</v>
      </c>
      <c r="L21" s="27">
        <f t="shared" si="42"/>
        <v>48395</v>
      </c>
    </row>
    <row r="22" spans="1:12" x14ac:dyDescent="0.25">
      <c r="A22" s="25" t="s">
        <v>14</v>
      </c>
      <c r="B22" s="26">
        <f>B7+30</f>
        <v>44773</v>
      </c>
      <c r="C22" s="26">
        <f t="shared" si="40"/>
        <v>45138</v>
      </c>
      <c r="D22" s="27">
        <f t="shared" si="43"/>
        <v>45504</v>
      </c>
      <c r="E22" s="26">
        <f t="shared" si="40"/>
        <v>45869</v>
      </c>
      <c r="F22" s="26">
        <f t="shared" si="40"/>
        <v>46234</v>
      </c>
      <c r="G22" s="26">
        <f t="shared" si="40"/>
        <v>46599</v>
      </c>
      <c r="H22" s="27">
        <f t="shared" si="41"/>
        <v>46965</v>
      </c>
      <c r="I22" s="26">
        <f t="shared" si="40"/>
        <v>47330</v>
      </c>
      <c r="J22" s="26">
        <f t="shared" si="40"/>
        <v>47695</v>
      </c>
      <c r="K22" s="26">
        <f t="shared" si="40"/>
        <v>48060</v>
      </c>
      <c r="L22" s="27">
        <f t="shared" si="42"/>
        <v>48426</v>
      </c>
    </row>
    <row r="23" spans="1:12" x14ac:dyDescent="0.25">
      <c r="A23" s="25" t="s">
        <v>15</v>
      </c>
      <c r="B23" s="26">
        <f>B8+30</f>
        <v>44804</v>
      </c>
      <c r="C23" s="26">
        <f t="shared" si="40"/>
        <v>45169</v>
      </c>
      <c r="D23" s="27">
        <f t="shared" si="43"/>
        <v>45535</v>
      </c>
      <c r="E23" s="26">
        <f t="shared" si="40"/>
        <v>45900</v>
      </c>
      <c r="F23" s="26">
        <f t="shared" si="40"/>
        <v>46265</v>
      </c>
      <c r="G23" s="26">
        <f t="shared" si="40"/>
        <v>46630</v>
      </c>
      <c r="H23" s="27">
        <f t="shared" si="41"/>
        <v>46996</v>
      </c>
      <c r="I23" s="26">
        <f t="shared" si="40"/>
        <v>47361</v>
      </c>
      <c r="J23" s="26">
        <f t="shared" si="40"/>
        <v>47726</v>
      </c>
      <c r="K23" s="26">
        <f t="shared" si="40"/>
        <v>48091</v>
      </c>
      <c r="L23" s="27">
        <f t="shared" si="42"/>
        <v>48457</v>
      </c>
    </row>
    <row r="24" spans="1:12" x14ac:dyDescent="0.25">
      <c r="A24" s="25" t="s">
        <v>7</v>
      </c>
      <c r="B24" s="26">
        <f>B9+29</f>
        <v>44834</v>
      </c>
      <c r="C24" s="26">
        <f t="shared" si="40"/>
        <v>45199</v>
      </c>
      <c r="D24" s="27">
        <f t="shared" si="43"/>
        <v>45565</v>
      </c>
      <c r="E24" s="26">
        <f t="shared" si="40"/>
        <v>45930</v>
      </c>
      <c r="F24" s="26">
        <f t="shared" si="40"/>
        <v>46295</v>
      </c>
      <c r="G24" s="26">
        <f t="shared" si="40"/>
        <v>46660</v>
      </c>
      <c r="H24" s="27">
        <f t="shared" si="41"/>
        <v>47026</v>
      </c>
      <c r="I24" s="26">
        <f t="shared" si="40"/>
        <v>47391</v>
      </c>
      <c r="J24" s="26">
        <f t="shared" si="40"/>
        <v>47756</v>
      </c>
      <c r="K24" s="26">
        <f t="shared" si="40"/>
        <v>48121</v>
      </c>
      <c r="L24" s="27">
        <f t="shared" si="42"/>
        <v>48487</v>
      </c>
    </row>
    <row r="25" spans="1:12" x14ac:dyDescent="0.25">
      <c r="A25" s="25" t="s">
        <v>16</v>
      </c>
      <c r="B25" s="26">
        <f>B10+30</f>
        <v>44865</v>
      </c>
      <c r="C25" s="26">
        <f t="shared" si="40"/>
        <v>45230</v>
      </c>
      <c r="D25" s="27">
        <f t="shared" si="43"/>
        <v>45596</v>
      </c>
      <c r="E25" s="26">
        <f t="shared" si="40"/>
        <v>45961</v>
      </c>
      <c r="F25" s="26">
        <f t="shared" si="40"/>
        <v>46326</v>
      </c>
      <c r="G25" s="26">
        <f t="shared" si="40"/>
        <v>46691</v>
      </c>
      <c r="H25" s="27">
        <f t="shared" si="41"/>
        <v>47057</v>
      </c>
      <c r="I25" s="26">
        <f t="shared" si="40"/>
        <v>47422</v>
      </c>
      <c r="J25" s="26">
        <f t="shared" si="40"/>
        <v>47787</v>
      </c>
      <c r="K25" s="26">
        <f t="shared" si="40"/>
        <v>48152</v>
      </c>
      <c r="L25" s="27">
        <f t="shared" si="42"/>
        <v>48518</v>
      </c>
    </row>
    <row r="26" spans="1:12" x14ac:dyDescent="0.25">
      <c r="A26" s="25" t="s">
        <v>17</v>
      </c>
      <c r="B26" s="26">
        <f>B11+29</f>
        <v>44895</v>
      </c>
      <c r="C26" s="26">
        <f t="shared" si="40"/>
        <v>45260</v>
      </c>
      <c r="D26" s="27">
        <f t="shared" si="43"/>
        <v>45626</v>
      </c>
      <c r="E26" s="26">
        <f t="shared" si="40"/>
        <v>45991</v>
      </c>
      <c r="F26" s="26">
        <f t="shared" si="40"/>
        <v>46356</v>
      </c>
      <c r="G26" s="26">
        <f t="shared" si="40"/>
        <v>46721</v>
      </c>
      <c r="H26" s="27">
        <f t="shared" si="41"/>
        <v>47087</v>
      </c>
      <c r="I26" s="26">
        <f t="shared" si="40"/>
        <v>47452</v>
      </c>
      <c r="J26" s="26">
        <f t="shared" si="40"/>
        <v>47817</v>
      </c>
      <c r="K26" s="26">
        <f t="shared" si="40"/>
        <v>48182</v>
      </c>
      <c r="L26" s="27">
        <f t="shared" si="42"/>
        <v>48548</v>
      </c>
    </row>
    <row r="27" spans="1:12" x14ac:dyDescent="0.25">
      <c r="A27" s="25" t="s">
        <v>18</v>
      </c>
      <c r="B27" s="26">
        <f>B12+30</f>
        <v>44926</v>
      </c>
      <c r="C27" s="26">
        <f t="shared" si="40"/>
        <v>45291</v>
      </c>
      <c r="D27" s="27">
        <f t="shared" si="43"/>
        <v>45657</v>
      </c>
      <c r="E27" s="26">
        <f t="shared" si="40"/>
        <v>46022</v>
      </c>
      <c r="F27" s="26">
        <f t="shared" si="40"/>
        <v>46387</v>
      </c>
      <c r="G27" s="26">
        <f t="shared" si="40"/>
        <v>46752</v>
      </c>
      <c r="H27" s="27">
        <f t="shared" si="41"/>
        <v>47118</v>
      </c>
      <c r="I27" s="26">
        <f t="shared" si="40"/>
        <v>47483</v>
      </c>
      <c r="J27" s="26">
        <f t="shared" si="40"/>
        <v>47848</v>
      </c>
      <c r="K27" s="26">
        <f t="shared" si="40"/>
        <v>48213</v>
      </c>
      <c r="L27" s="27">
        <f t="shared" si="42"/>
        <v>48579</v>
      </c>
    </row>
    <row r="28" spans="1:12" x14ac:dyDescent="0.25">
      <c r="A28" s="28"/>
      <c r="B28" s="28">
        <v>2022</v>
      </c>
      <c r="C28" s="28">
        <v>2023</v>
      </c>
      <c r="D28" s="29">
        <v>2024</v>
      </c>
      <c r="E28" s="28">
        <v>2025</v>
      </c>
      <c r="F28" s="28">
        <v>2026</v>
      </c>
      <c r="G28" s="28">
        <v>2027</v>
      </c>
      <c r="H28" s="29">
        <v>2028</v>
      </c>
      <c r="I28" s="28">
        <v>2029</v>
      </c>
      <c r="J28" s="28">
        <v>2030</v>
      </c>
      <c r="K28" s="28">
        <v>2031</v>
      </c>
      <c r="L28" s="29">
        <v>2032</v>
      </c>
    </row>
    <row r="29" spans="1:12" x14ac:dyDescent="0.25">
      <c r="D29" s="30" t="s">
        <v>24</v>
      </c>
      <c r="H29" s="30" t="s">
        <v>24</v>
      </c>
      <c r="L29" s="30" t="s">
        <v>24</v>
      </c>
    </row>
    <row r="32" spans="1:12" x14ac:dyDescent="0.25">
      <c r="A32" s="31">
        <v>44763</v>
      </c>
      <c r="B32" s="32" t="s">
        <v>30</v>
      </c>
    </row>
  </sheetData>
  <sheetProtection algorithmName="SHA-512" hashValue="yF41ZDST0OJb7s7mw7regfvc414z7RgxBa7w3A2Sgh8O134pU6+T96mZgeHYHUugC3opKz1TV3jqeGFr6x3mmA==" saltValue="dQZUg5VTg+D1vZ4+vE2azw==" spinCount="100000" sheet="1" objects="1" scenarios="1"/>
  <phoneticPr fontId="6" type="noConversion"/>
  <dataValidations count="1">
    <dataValidation type="list" allowBlank="1" showInputMessage="1" showErrorMessage="1" sqref="A1:A12 A16:A27" xr:uid="{8821D264-D738-4B98-9DDA-92C5F74B5D81}">
      <formula1>$A$1:$A$12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9B909-E230-4CD1-A4B8-387DE77537F3}">
  <dimension ref="B2:I37"/>
  <sheetViews>
    <sheetView showGridLines="0" workbookViewId="0"/>
  </sheetViews>
  <sheetFormatPr defaultRowHeight="15" x14ac:dyDescent="0.25"/>
  <cols>
    <col min="1" max="1" width="2.7109375" style="25" customWidth="1"/>
    <col min="2" max="6" width="12.5703125" style="45" customWidth="1"/>
    <col min="7" max="7" width="22.7109375" style="54" customWidth="1"/>
    <col min="8" max="8" width="1.5703125" style="25" customWidth="1"/>
    <col min="9" max="9" width="153.42578125" style="25" customWidth="1"/>
    <col min="10" max="16384" width="9.140625" style="25"/>
  </cols>
  <sheetData>
    <row r="2" spans="2:9" ht="17.25" customHeight="1" x14ac:dyDescent="0.25">
      <c r="B2" s="149" t="s">
        <v>56</v>
      </c>
      <c r="C2" s="150"/>
      <c r="D2" s="150"/>
      <c r="E2" s="150"/>
      <c r="F2" s="150"/>
      <c r="G2" s="151"/>
      <c r="H2" s="43"/>
      <c r="I2" s="134" t="s">
        <v>51</v>
      </c>
    </row>
    <row r="3" spans="2:9" ht="17.25" customHeight="1" x14ac:dyDescent="0.25">
      <c r="B3" s="152"/>
      <c r="C3" s="153"/>
      <c r="D3" s="153"/>
      <c r="E3" s="153"/>
      <c r="F3" s="153"/>
      <c r="G3" s="154"/>
      <c r="H3" s="44"/>
      <c r="I3" s="135"/>
    </row>
    <row r="4" spans="2:9" ht="17.25" customHeight="1" x14ac:dyDescent="0.25">
      <c r="B4" s="152"/>
      <c r="C4" s="153"/>
      <c r="D4" s="153"/>
      <c r="E4" s="153"/>
      <c r="F4" s="153"/>
      <c r="G4" s="154"/>
      <c r="H4" s="44"/>
      <c r="I4" s="135"/>
    </row>
    <row r="5" spans="2:9" ht="17.25" customHeight="1" x14ac:dyDescent="0.25">
      <c r="B5" s="152"/>
      <c r="C5" s="153"/>
      <c r="D5" s="153"/>
      <c r="E5" s="153"/>
      <c r="F5" s="153"/>
      <c r="G5" s="154"/>
      <c r="H5" s="44"/>
      <c r="I5" s="135"/>
    </row>
    <row r="6" spans="2:9" ht="17.25" customHeight="1" x14ac:dyDescent="0.25">
      <c r="B6" s="152"/>
      <c r="C6" s="153"/>
      <c r="D6" s="153"/>
      <c r="E6" s="153"/>
      <c r="F6" s="153"/>
      <c r="G6" s="154"/>
      <c r="H6" s="44"/>
      <c r="I6" s="135"/>
    </row>
    <row r="7" spans="2:9" ht="17.25" customHeight="1" x14ac:dyDescent="0.25">
      <c r="B7" s="152"/>
      <c r="C7" s="153"/>
      <c r="D7" s="153"/>
      <c r="E7" s="153"/>
      <c r="F7" s="153"/>
      <c r="G7" s="154"/>
      <c r="H7" s="44"/>
      <c r="I7" s="135"/>
    </row>
    <row r="8" spans="2:9" ht="17.25" customHeight="1" x14ac:dyDescent="0.25">
      <c r="B8" s="152"/>
      <c r="C8" s="153"/>
      <c r="D8" s="153"/>
      <c r="E8" s="153"/>
      <c r="F8" s="153"/>
      <c r="G8" s="154"/>
      <c r="H8" s="44"/>
      <c r="I8" s="135"/>
    </row>
    <row r="9" spans="2:9" ht="17.25" customHeight="1" x14ac:dyDescent="0.25">
      <c r="B9" s="152"/>
      <c r="C9" s="153"/>
      <c r="D9" s="153"/>
      <c r="E9" s="153"/>
      <c r="F9" s="153"/>
      <c r="G9" s="154"/>
      <c r="H9" s="44"/>
      <c r="I9" s="135"/>
    </row>
    <row r="10" spans="2:9" ht="17.25" customHeight="1" x14ac:dyDescent="0.25">
      <c r="B10" s="152"/>
      <c r="C10" s="153"/>
      <c r="D10" s="153"/>
      <c r="E10" s="153"/>
      <c r="F10" s="153"/>
      <c r="G10" s="154"/>
      <c r="H10" s="44"/>
      <c r="I10" s="135"/>
    </row>
    <row r="11" spans="2:9" ht="17.25" customHeight="1" x14ac:dyDescent="0.25">
      <c r="B11" s="152"/>
      <c r="C11" s="153"/>
      <c r="D11" s="153"/>
      <c r="E11" s="153"/>
      <c r="F11" s="153"/>
      <c r="G11" s="154"/>
      <c r="H11" s="44"/>
      <c r="I11" s="135"/>
    </row>
    <row r="12" spans="2:9" ht="17.25" customHeight="1" x14ac:dyDescent="0.25">
      <c r="B12" s="152"/>
      <c r="C12" s="153"/>
      <c r="D12" s="153"/>
      <c r="E12" s="153"/>
      <c r="F12" s="153"/>
      <c r="G12" s="154"/>
      <c r="H12" s="44"/>
      <c r="I12" s="135"/>
    </row>
    <row r="13" spans="2:9" ht="17.25" customHeight="1" x14ac:dyDescent="0.25">
      <c r="B13" s="152"/>
      <c r="C13" s="153"/>
      <c r="D13" s="153"/>
      <c r="E13" s="153"/>
      <c r="F13" s="153"/>
      <c r="G13" s="154"/>
      <c r="H13" s="44"/>
      <c r="I13" s="135"/>
    </row>
    <row r="14" spans="2:9" ht="17.25" customHeight="1" x14ac:dyDescent="0.25">
      <c r="B14" s="152"/>
      <c r="C14" s="153"/>
      <c r="D14" s="153"/>
      <c r="E14" s="153"/>
      <c r="F14" s="153"/>
      <c r="G14" s="154"/>
      <c r="H14" s="44"/>
      <c r="I14" s="135"/>
    </row>
    <row r="15" spans="2:9" ht="17.25" customHeight="1" x14ac:dyDescent="0.25">
      <c r="B15" s="152"/>
      <c r="C15" s="153"/>
      <c r="D15" s="153"/>
      <c r="E15" s="153"/>
      <c r="F15" s="153"/>
      <c r="G15" s="154"/>
      <c r="H15" s="44"/>
      <c r="I15" s="135"/>
    </row>
    <row r="16" spans="2:9" ht="17.25" customHeight="1" x14ac:dyDescent="0.25">
      <c r="B16" s="152"/>
      <c r="C16" s="153"/>
      <c r="D16" s="153"/>
      <c r="E16" s="153"/>
      <c r="F16" s="153"/>
      <c r="G16" s="154"/>
      <c r="H16" s="44"/>
      <c r="I16" s="135"/>
    </row>
    <row r="17" spans="2:9" ht="17.25" customHeight="1" x14ac:dyDescent="0.25">
      <c r="B17" s="152"/>
      <c r="C17" s="153"/>
      <c r="D17" s="153"/>
      <c r="E17" s="153"/>
      <c r="F17" s="153"/>
      <c r="G17" s="154"/>
      <c r="H17" s="44"/>
      <c r="I17" s="135"/>
    </row>
    <row r="18" spans="2:9" ht="17.25" customHeight="1" x14ac:dyDescent="0.25">
      <c r="B18" s="155"/>
      <c r="C18" s="156"/>
      <c r="D18" s="156"/>
      <c r="E18" s="156"/>
      <c r="F18" s="156"/>
      <c r="G18" s="157"/>
      <c r="H18" s="44"/>
      <c r="I18" s="136"/>
    </row>
    <row r="19" spans="2:9" ht="17.25" customHeight="1" x14ac:dyDescent="0.25">
      <c r="G19" s="33"/>
      <c r="I19" s="34"/>
    </row>
    <row r="20" spans="2:9" s="47" customFormat="1" x14ac:dyDescent="0.25">
      <c r="B20" s="158" t="s">
        <v>44</v>
      </c>
      <c r="C20" s="159"/>
      <c r="D20" s="159"/>
      <c r="E20" s="159"/>
      <c r="F20" s="159"/>
      <c r="G20" s="160"/>
      <c r="H20" s="46"/>
      <c r="I20" s="35" t="s">
        <v>43</v>
      </c>
    </row>
    <row r="21" spans="2:9" s="49" customFormat="1" x14ac:dyDescent="0.25">
      <c r="B21" s="161" t="s">
        <v>45</v>
      </c>
      <c r="C21" s="162"/>
      <c r="D21" s="162"/>
      <c r="E21" s="162"/>
      <c r="F21" s="162"/>
      <c r="G21" s="163"/>
      <c r="H21" s="48"/>
      <c r="I21" s="37" t="s">
        <v>31</v>
      </c>
    </row>
    <row r="22" spans="2:9" ht="15" customHeight="1" x14ac:dyDescent="0.25">
      <c r="B22" s="140" t="s">
        <v>52</v>
      </c>
      <c r="C22" s="141"/>
      <c r="D22" s="141"/>
      <c r="E22" s="141"/>
      <c r="F22" s="141"/>
      <c r="G22" s="142"/>
      <c r="H22" s="50"/>
      <c r="I22" s="38" t="s">
        <v>32</v>
      </c>
    </row>
    <row r="23" spans="2:9" x14ac:dyDescent="0.25">
      <c r="B23" s="140"/>
      <c r="C23" s="141"/>
      <c r="D23" s="141"/>
      <c r="E23" s="141"/>
      <c r="F23" s="141"/>
      <c r="G23" s="142"/>
      <c r="H23" s="50"/>
      <c r="I23" s="38" t="s">
        <v>33</v>
      </c>
    </row>
    <row r="24" spans="2:9" x14ac:dyDescent="0.25">
      <c r="B24" s="140"/>
      <c r="C24" s="141"/>
      <c r="D24" s="141"/>
      <c r="E24" s="141"/>
      <c r="F24" s="141"/>
      <c r="G24" s="142"/>
      <c r="H24" s="50"/>
      <c r="I24" s="38" t="s">
        <v>34</v>
      </c>
    </row>
    <row r="25" spans="2:9" x14ac:dyDescent="0.25">
      <c r="B25" s="140"/>
      <c r="C25" s="141"/>
      <c r="D25" s="141"/>
      <c r="E25" s="141"/>
      <c r="F25" s="141"/>
      <c r="G25" s="142"/>
      <c r="H25" s="50"/>
      <c r="I25" s="38" t="s">
        <v>35</v>
      </c>
    </row>
    <row r="26" spans="2:9" ht="15" customHeight="1" x14ac:dyDescent="0.25">
      <c r="B26" s="143" t="s">
        <v>53</v>
      </c>
      <c r="C26" s="144"/>
      <c r="D26" s="144"/>
      <c r="E26" s="144"/>
      <c r="F26" s="144"/>
      <c r="G26" s="145"/>
      <c r="H26" s="51"/>
      <c r="I26" s="39" t="s">
        <v>32</v>
      </c>
    </row>
    <row r="27" spans="2:9" x14ac:dyDescent="0.25">
      <c r="B27" s="143"/>
      <c r="C27" s="144"/>
      <c r="D27" s="144"/>
      <c r="E27" s="144"/>
      <c r="F27" s="144"/>
      <c r="G27" s="145"/>
      <c r="H27" s="51"/>
      <c r="I27" s="39" t="s">
        <v>36</v>
      </c>
    </row>
    <row r="28" spans="2:9" ht="15" customHeight="1" x14ac:dyDescent="0.25">
      <c r="B28" s="146" t="s">
        <v>46</v>
      </c>
      <c r="C28" s="147"/>
      <c r="D28" s="147"/>
      <c r="E28" s="147"/>
      <c r="F28" s="147"/>
      <c r="G28" s="148"/>
      <c r="H28" s="52"/>
      <c r="I28" s="40" t="s">
        <v>37</v>
      </c>
    </row>
    <row r="29" spans="2:9" x14ac:dyDescent="0.25">
      <c r="B29" s="146"/>
      <c r="C29" s="147"/>
      <c r="D29" s="147"/>
      <c r="E29" s="147"/>
      <c r="F29" s="147"/>
      <c r="G29" s="148"/>
      <c r="H29" s="52"/>
      <c r="I29" s="40" t="s">
        <v>38</v>
      </c>
    </row>
    <row r="30" spans="2:9" ht="15" customHeight="1" x14ac:dyDescent="0.25">
      <c r="B30" s="165" t="s">
        <v>50</v>
      </c>
      <c r="C30" s="166"/>
      <c r="D30" s="166"/>
      <c r="E30" s="166"/>
      <c r="F30" s="166"/>
      <c r="G30" s="167"/>
      <c r="H30" s="48"/>
      <c r="I30" s="164" t="s">
        <v>49</v>
      </c>
    </row>
    <row r="31" spans="2:9" x14ac:dyDescent="0.25">
      <c r="B31" s="165"/>
      <c r="C31" s="166"/>
      <c r="D31" s="166"/>
      <c r="E31" s="166"/>
      <c r="F31" s="166"/>
      <c r="G31" s="167"/>
      <c r="H31" s="48"/>
      <c r="I31" s="164"/>
    </row>
    <row r="32" spans="2:9" ht="30" customHeight="1" x14ac:dyDescent="0.25">
      <c r="B32" s="168" t="s">
        <v>54</v>
      </c>
      <c r="C32" s="169"/>
      <c r="D32" s="169"/>
      <c r="E32" s="169"/>
      <c r="F32" s="169"/>
      <c r="G32" s="170"/>
      <c r="H32" s="50"/>
      <c r="I32" s="171" t="s">
        <v>39</v>
      </c>
    </row>
    <row r="33" spans="2:9" x14ac:dyDescent="0.25">
      <c r="B33" s="168"/>
      <c r="C33" s="169"/>
      <c r="D33" s="169"/>
      <c r="E33" s="169"/>
      <c r="F33" s="169"/>
      <c r="G33" s="170"/>
      <c r="H33" s="50"/>
      <c r="I33" s="171"/>
    </row>
    <row r="34" spans="2:9" ht="15" customHeight="1" x14ac:dyDescent="0.25">
      <c r="B34" s="143" t="s">
        <v>55</v>
      </c>
      <c r="C34" s="144"/>
      <c r="D34" s="144"/>
      <c r="E34" s="144"/>
      <c r="F34" s="144"/>
      <c r="G34" s="145"/>
      <c r="H34" s="51"/>
      <c r="I34" s="39" t="s">
        <v>40</v>
      </c>
    </row>
    <row r="35" spans="2:9" ht="30" x14ac:dyDescent="0.25">
      <c r="B35" s="143"/>
      <c r="C35" s="144"/>
      <c r="D35" s="144"/>
      <c r="E35" s="144"/>
      <c r="F35" s="144"/>
      <c r="G35" s="145"/>
      <c r="H35" s="51"/>
      <c r="I35" s="39" t="s">
        <v>41</v>
      </c>
    </row>
    <row r="36" spans="2:9" x14ac:dyDescent="0.25">
      <c r="B36" s="143"/>
      <c r="C36" s="144"/>
      <c r="D36" s="144"/>
      <c r="E36" s="144"/>
      <c r="F36" s="144"/>
      <c r="G36" s="145"/>
      <c r="H36" s="51"/>
      <c r="I36" s="39" t="s">
        <v>42</v>
      </c>
    </row>
    <row r="37" spans="2:9" x14ac:dyDescent="0.25">
      <c r="B37" s="137" t="s">
        <v>48</v>
      </c>
      <c r="C37" s="138"/>
      <c r="D37" s="138"/>
      <c r="E37" s="138"/>
      <c r="F37" s="138"/>
      <c r="G37" s="139"/>
      <c r="H37" s="53"/>
      <c r="I37" s="36" t="s">
        <v>47</v>
      </c>
    </row>
  </sheetData>
  <sheetProtection algorithmName="SHA-512" hashValue="6bG56tgw8yrNYWmJ3aDNF/wlTylKOf21nrJfK8nj5ZziGR28QgRiOnMARB7TCXBVGtwO81TSoskE7dw7DO5H1Q==" saltValue="oN6r29j4sbr5fm2Q+3z0Pw==" spinCount="100000" sheet="1" objects="1" scenarios="1"/>
  <mergeCells count="13">
    <mergeCell ref="I2:I18"/>
    <mergeCell ref="B37:G37"/>
    <mergeCell ref="B22:G25"/>
    <mergeCell ref="B26:G27"/>
    <mergeCell ref="B28:G29"/>
    <mergeCell ref="B2:G18"/>
    <mergeCell ref="B20:G20"/>
    <mergeCell ref="B21:G21"/>
    <mergeCell ref="I30:I31"/>
    <mergeCell ref="B30:G31"/>
    <mergeCell ref="B32:G33"/>
    <mergeCell ref="B34:G36"/>
    <mergeCell ref="I32:I33"/>
  </mergeCell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ore Metadata" ma:contentTypeID="0x010100BAD75EA75CD83B45A34259F0B184D02700B9028382F55C9044BEC8C2669254D3CB" ma:contentTypeVersion="7" ma:contentTypeDescription="" ma:contentTypeScope="" ma:versionID="c0dc4b0b2c60fa7ec00a5178ee0c8ac0">
  <xsd:schema xmlns:xsd="http://www.w3.org/2001/XMLSchema" xmlns:xs="http://www.w3.org/2001/XMLSchema" xmlns:p="http://schemas.microsoft.com/office/2006/metadata/properties" xmlns:ns2="32249c65-da49-47e9-984a-f0159a6f027c" xmlns:ns3="2ddc1c5e-3404-4965-907f-d381ec30a3ea" targetNamespace="http://schemas.microsoft.com/office/2006/metadata/properties" ma:root="true" ma:fieldsID="402142ae778d65cabe40b0511ad3241f" ns2:_="" ns3:_="">
    <xsd:import namespace="32249c65-da49-47e9-984a-f0159a6f027c"/>
    <xsd:import namespace="2ddc1c5e-3404-4965-907f-d381ec30a3ea"/>
    <xsd:element name="properties">
      <xsd:complexType>
        <xsd:sequence>
          <xsd:element name="documentManagement">
            <xsd:complexType>
              <xsd:all>
                <xsd:element ref="ns2:DHHSInternetDivision" minOccurs="0"/>
                <xsd:element ref="ns2:DHHSInternetTopic" minOccurs="0"/>
                <xsd:element ref="ns2:DHHSInternetPCM" minOccurs="0"/>
                <xsd:element ref="ns2:DHHSInternetWCP" minOccurs="0"/>
                <xsd:element ref="ns3:Category"/>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249c65-da49-47e9-984a-f0159a6f027c" elementFormDefault="qualified">
    <xsd:import namespace="http://schemas.microsoft.com/office/2006/documentManagement/types"/>
    <xsd:import namespace="http://schemas.microsoft.com/office/infopath/2007/PartnerControls"/>
    <xsd:element name="DHHSInternetDivision" ma:index="8" nillable="true" ma:displayName="Division" ma:format="Dropdown" ma:internalName="DHHSInternetDivision">
      <xsd:simpleType>
        <xsd:restriction base="dms:Choice">
          <xsd:enumeration value="Agency-Wide"/>
          <xsd:enumeration value="Behavioral Health"/>
          <xsd:enumeration value="Children and Family Services"/>
          <xsd:enumeration value="Developmental Disabilities"/>
          <xsd:enumeration value="Medicaid &amp; Long-Term Care"/>
          <xsd:enumeration value="Public Health"/>
          <xsd:enumeration value="Operational"/>
        </xsd:restriction>
      </xsd:simpleType>
    </xsd:element>
    <xsd:element name="DHHSInternetTopic" ma:index="9" nillable="true" ma:displayName="Topic" ma:format="Dropdown" ma:internalName="DHHSInternetTopic">
      <xsd:simpleType>
        <xsd:union memberTypes="dms:Text">
          <xsd:simpleType>
            <xsd:restriction base="dms:Choice">
              <xsd:enumeration value="About"/>
              <xsd:enumeration value="Addiction"/>
              <xsd:enumeration value="Board Info"/>
              <xsd:enumeration value="Certificates"/>
              <xsd:enumeration value="Child Care"/>
              <xsd:enumeration value="Children"/>
              <xsd:enumeration value="Community and Rural Health Planning"/>
              <xsd:enumeration value="Consumer Advocacy"/>
              <xsd:enumeration value="Contact"/>
              <xsd:enumeration value="Disabilities Assistance"/>
              <xsd:enumeration value="Diseases &amp; Conditions"/>
              <xsd:enumeration value="Drug Overdose Prevention"/>
              <xsd:enumeration value="Economic Assistance"/>
              <xsd:enumeration value="Epidemiology and Informatics"/>
              <xsd:enumeration value="Environmental Health"/>
              <xsd:enumeration value="Facilities"/>
              <xsd:enumeration value="Families"/>
              <xsd:enumeration value="General Administration &amp; Support"/>
              <xsd:enumeration value="General Assistance"/>
              <xsd:enumeration value="General Licensing &amp; Regs"/>
              <xsd:enumeration value="Health Promotion"/>
              <xsd:enumeration value="Injury"/>
              <xsd:enumeration value="Legislation"/>
              <xsd:enumeration value="Lifespan Health"/>
              <xsd:enumeration value="MCAH"/>
              <xsd:enumeration value="Medicaid Related Assistance"/>
              <xsd:enumeration value="Mental Health"/>
              <xsd:enumeration value="Online Services"/>
              <xsd:enumeration value="Other"/>
              <xsd:enumeration value="Prevention"/>
              <xsd:enumeration value="Professions &amp; Occupations"/>
              <xsd:enumeration value="Safety"/>
              <xsd:enumeration value="Seniors"/>
              <xsd:enumeration value="State Committees"/>
              <xsd:enumeration value="Statutes &amp; Regs"/>
              <xsd:enumeration value="Suicide Prevention"/>
              <xsd:enumeration value="Tobacco Free Nebraska"/>
              <xsd:enumeration value="Vital Records"/>
              <xsd:enumeration value="Wellness &amp; Prevention"/>
              <xsd:enumeration value="Youth Facilities &amp; Services"/>
              <xsd:enumeration value="News Release"/>
            </xsd:restriction>
          </xsd:simpleType>
        </xsd:union>
      </xsd:simpleType>
    </xsd:element>
    <xsd:element name="DHHSInternetPCM" ma:index="10" nillable="true" ma:displayName="PCM" ma:internalName="DHHSInternetPCM">
      <xsd:complexType>
        <xsd:complexContent>
          <xsd:extension base="dms:MultiChoice">
            <xsd:sequence>
              <xsd:element name="Value" maxOccurs="unbounded" minOccurs="0" nillable="true">
                <xsd:simpleType>
                  <xsd:restriction base="dms:Choice">
                    <xsd:enumeration value="1"/>
                    <xsd:enumeration value="2"/>
                    <xsd:enumeration value="3"/>
                    <xsd:enumeration value="4"/>
                    <xsd:enumeration value="5"/>
                    <xsd:enumeration value="6"/>
                    <xsd:enumeration value="7"/>
                    <xsd:enumeration value="8"/>
                  </xsd:restriction>
                </xsd:simpleType>
              </xsd:element>
            </xsd:sequence>
          </xsd:extension>
        </xsd:complexContent>
      </xsd:complexType>
    </xsd:element>
    <xsd:element name="DHHSInternetWCP" ma:index="11" nillable="true" ma:displayName="WCP" ma:internalName="DHHSInternetWCP">
      <xsd:complexType>
        <xsd:complexContent>
          <xsd:extension base="dms:MultiChoice">
            <xsd:sequence>
              <xsd:element name="Value" maxOccurs="unbounded" minOccurs="0" nillable="true">
                <xsd:simpleType>
                  <xsd:restriction base="dms:Choice">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restriction>
                </xsd:simpleType>
              </xsd:element>
            </xsd:sequence>
          </xsd:extension>
        </xsd:complexContent>
      </xsd:complexType>
    </xsd:element>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ddc1c5e-3404-4965-907f-d381ec30a3ea" elementFormDefault="qualified">
    <xsd:import namespace="http://schemas.microsoft.com/office/2006/documentManagement/types"/>
    <xsd:import namespace="http://schemas.microsoft.com/office/infopath/2007/PartnerControls"/>
    <xsd:element name="Category" ma:index="12" ma:displayName="Category" ma:default="General" ma:format="Dropdown" ma:internalName="Category" ma:readOnly="false">
      <xsd:simpleType>
        <xsd:restriction base="dms:Choice">
          <xsd:enumeration value="MH Advisory"/>
          <xsd:enumeration value="SUD Advisory"/>
          <xsd:enumeration value="SOC Leadership"/>
          <xsd:enumeration value="Peoples Council"/>
          <xsd:enumeration value="Prevention Advisory"/>
          <xsd:enumeration value="MH Commit"/>
          <xsd:enumeration value="Suicide"/>
          <xsd:enumeration value="Epi"/>
          <xsd:enumeration value="Opioid"/>
          <xsd:enumeration value="OCA"/>
          <xsd:enumeration value="General"/>
          <xsd:enumeration value="Regional Cent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2ddc1c5e-3404-4965-907f-d381ec30a3ea">Regional Center</Category>
    <DHHSInternetTopic xmlns="32249c65-da49-47e9-984a-f0159a6f027c">Regional Center</DHHSInternetTopic>
    <DHHSInternetPCM xmlns="32249c65-da49-47e9-984a-f0159a6f027c"/>
    <DHHSInternetDivision xmlns="32249c65-da49-47e9-984a-f0159a6f027c">Behavioral Health</DHHSInternetDivision>
    <DHHSInternetWCP xmlns="32249c65-da49-47e9-984a-f0159a6f027c"/>
    <SharedWithUsers xmlns="32249c65-da49-47e9-984a-f0159a6f027c">
      <UserInfo>
        <DisplayName/>
        <AccountId xsi:nil="true"/>
        <AccountType/>
      </UserInfo>
    </SharedWithUsers>
  </documentManagement>
</p:properties>
</file>

<file path=customXml/itemProps1.xml><?xml version="1.0" encoding="utf-8"?>
<ds:datastoreItem xmlns:ds="http://schemas.openxmlformats.org/officeDocument/2006/customXml" ds:itemID="{65F5C185-6CEF-40D1-9D65-544C88988AA6}"/>
</file>

<file path=customXml/itemProps2.xml><?xml version="1.0" encoding="utf-8"?>
<ds:datastoreItem xmlns:ds="http://schemas.openxmlformats.org/officeDocument/2006/customXml" ds:itemID="{4102DD07-B935-446B-84F4-E11C40F6FFC0}">
  <ds:schemaRefs>
    <ds:schemaRef ds:uri="http://schemas.microsoft.com/sharepoint/v3/contenttype/forms"/>
  </ds:schemaRefs>
</ds:datastoreItem>
</file>

<file path=customXml/itemProps3.xml><?xml version="1.0" encoding="utf-8"?>
<ds:datastoreItem xmlns:ds="http://schemas.openxmlformats.org/officeDocument/2006/customXml" ds:itemID="{C962B1D7-1A02-4575-9EBB-628EEEBEF592}">
  <ds:schemaRefs>
    <ds:schemaRef ds:uri="http://schemas.microsoft.com/office/2006/metadata/properties"/>
    <ds:schemaRef ds:uri="http://schemas.microsoft.com/office/infopath/2007/PartnerControls"/>
    <ds:schemaRef ds:uri="2ddc1c5e-3404-4965-907f-d381ec30a3ea"/>
    <ds:schemaRef ds:uri="32249c65-da49-47e9-984a-f0159a6f02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Monthly Invoice Template</vt:lpstr>
      <vt:lpstr>List Tables</vt:lpstr>
      <vt:lpstr>Formula Explanation</vt:lpstr>
      <vt:lpstr>'Monthly Invoice Template'!Print_Area</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BH-Facility-Monthly-Invoice-Template</dc:title>
  <dc:creator>Deb Christlieb</dc:creator>
  <cp:lastModifiedBy>Jonathan Chan</cp:lastModifiedBy>
  <cp:lastPrinted>2022-07-29T13:05:07Z</cp:lastPrinted>
  <dcterms:created xsi:type="dcterms:W3CDTF">2018-07-02T16:20:21Z</dcterms:created>
  <dcterms:modified xsi:type="dcterms:W3CDTF">2023-08-16T19:06:02Z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-1297419680</vt:i4>
  </property>
  <property fmtid="{D5CDD505-2E9C-101B-9397-08002B2CF9AE}" pid="3" name="_NewReviewCycle">
    <vt:lpwstr/>
  </property>
  <property fmtid="{D5CDD505-2E9C-101B-9397-08002B2CF9AE}" pid="4" name="_EmailSubject">
    <vt:lpwstr>Website update</vt:lpwstr>
  </property>
  <property fmtid="{D5CDD505-2E9C-101B-9397-08002B2CF9AE}" pid="5" name="_AuthorEmail">
    <vt:lpwstr>Sandra.R.Brandt@nebraska.gov</vt:lpwstr>
  </property>
  <property fmtid="{D5CDD505-2E9C-101B-9397-08002B2CF9AE}" pid="6" name="_AuthorEmailDisplayName">
    <vt:lpwstr>Brandt, Sandra R</vt:lpwstr>
  </property>
  <property fmtid="{D5CDD505-2E9C-101B-9397-08002B2CF9AE}" pid="7" name="_PreviousAdHocReviewCycleID">
    <vt:i4>122196072</vt:i4>
  </property>
  <property fmtid="{D5CDD505-2E9C-101B-9397-08002B2CF9AE}" pid="8" name="ContentTypeId">
    <vt:lpwstr>0x010100BAD75EA75CD83B45A34259F0B184D02700B9028382F55C9044BEC8C2669254D3CB</vt:lpwstr>
  </property>
  <property fmtid="{D5CDD505-2E9C-101B-9397-08002B2CF9AE}" pid="9" name="Order">
    <vt:r8>35600</vt:r8>
  </property>
  <property fmtid="{D5CDD505-2E9C-101B-9397-08002B2CF9AE}" pid="10" name="xd_Signature">
    <vt:bool>false</vt:bool>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y fmtid="{D5CDD505-2E9C-101B-9397-08002B2CF9AE}" pid="15" name="ComplianceAssetId">
    <vt:lpwstr/>
  </property>
  <property fmtid="{D5CDD505-2E9C-101B-9397-08002B2CF9AE}" pid="16" name="_ReviewingToolsShownOnce">
    <vt:lpwstr/>
  </property>
</Properties>
</file>